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74" documentId="13_ncr:1_{F6CB121F-512D-4AA6-A0C1-0FB36C537598}" xr6:coauthVersionLast="47" xr6:coauthVersionMax="47" xr10:uidLastSave="{6AB5021F-4690-4B1F-BC63-536BF6754665}"/>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G3" i="1"/>
  <c r="G4" i="1"/>
  <c r="G5" i="1"/>
  <c r="G6" i="1"/>
  <c r="G7" i="1"/>
  <c r="G8" i="1"/>
  <c r="G9" i="1"/>
  <c r="G10" i="1"/>
  <c r="G11"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<sst xmlns="http://schemas.openxmlformats.org/spreadsheetml/2006/main" count="178589" uniqueCount="39078">
  <si>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</si>
  <si>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</si>
  <si>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</si>
  <si>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</si>
  <si>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</si>
  <si>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</si>
  <si>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</si>
  <si>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</si>
  <si>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</si>
  <si>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</si>
  <si>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</si>
  <si>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</si>
  <si>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</si>
  <si>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</si>
  <si>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</si>
  <si>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</si>
  <si>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</si>
  <si>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</si>
  <si>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</si>
  <si>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</si>
  <si>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</si>
  <si>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</si>
  <si>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</si>
  <si>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</si>
  <si>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</si>
  <si>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</si>
  <si>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</si>
  <si>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</si>
  <si>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</si>
  <si>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</si>
  <si>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</si>
  <si>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</si>
  <si>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</si>
  <si>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</si>
  <si>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</si>
  <si>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</si>
  <si>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</si>
  <si>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</si>
  <si>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</si>
  <si>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</si>
  <si>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</si>
  <si>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</si>
  <si>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</si>
  <si>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</si>
  <si>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</si>
  <si>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</si>
  <si>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</si>
  <si>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</si>
  <si>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</si>
  <si>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</si>
  <si>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</si>
  <si>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</si>
  <si>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</si>
  <si>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</si>
  <si>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</si>
  <si>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</si>
  <si>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</si>
  <si>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</si>
  <si>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</si>
  <si>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</si>
  <si>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</si>
  <si>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</si>
  <si>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</si>
  <si>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</si>
  <si>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</si>
  <si>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</si>
  <si>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</si>
  <si>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</si>
  <si>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</si>
  <si>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</si>
  <si>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</si>
  <si>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</si>
  <si>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</si>
  <si>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</si>
  <si>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</si>
  <si>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</si>
  <si>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</si>
  <si>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</si>
  <si>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</si>
  <si>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</si>
  <si>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</si>
  <si>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</si>
  <si>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</si>
  <si>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</si>
  <si>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</si>
  <si>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</si>
  <si>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</si>
  <si>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</si>
  <si>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</si>
  <si>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</si>
  <si>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</si>
  <si>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</si>
  <si>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</si>
  <si>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</si>
  <si>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</si>
  <si>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</si>
  <si>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</si>
  <si>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</si>
  <si>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</si>
  <si>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</si>
  <si>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</si>
  <si>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</si>
  <si>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</si>
  <si>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</si>
  <si>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</si>
  <si>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</si>
  <si>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</si>
  <si>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</si>
  <si>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</si>
  <si>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</si>
  <si>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</si>
  <si>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</si>
  <si>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</si>
  <si>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</si>
  <si>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</si>
  <si>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</si>
  <si>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</si>
  <si>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</si>
  <si>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</si>
  <si>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</si>
  <si>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</si>
  <si>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</si>
  <si>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</si>
  <si>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</si>
  <si>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</si>
  <si>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</si>
  <si>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</si>
  <si>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</si>
  <si>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</si>
  <si>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</si>
  <si>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</si>
  <si>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</si>
  <si>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</si>
  <si>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</si>
  <si>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</si>
  <si>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</si>
  <si>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</si>
  <si>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</si>
  <si>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</si>
  <si>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</si>
  <si>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</si>
  <si>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</si>
  <si>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</si>
  <si>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</si>
  <si>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</si>
  <si>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</si>
  <si>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</si>
  <si>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</si>
  <si>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</si>
  <si>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</si>
  <si>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</si>
  <si>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</si>
  <si>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</si>
  <si>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</si>
  <si>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</si>
  <si>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</si>
  <si>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</si>
  <si>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</si>
  <si>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</si>
  <si>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</si>
  <si>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</si>
  <si>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</si>
  <si>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</si>
  <si>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</si>
  <si>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</si>
  <si>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</si>
  <si>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</si>
  <si>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</si>
  <si>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</si>
  <si>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</si>
  <si>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</si>
  <si>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</si>
  <si>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</si>
  <si>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</si>
  <si>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</si>
  <si>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</si>
  <si>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</si>
  <si>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</si>
  <si>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</si>
  <si>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</si>
  <si>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</si>
  <si>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</si>
  <si>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</si>
  <si>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</si>
  <si>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</si>
  <si>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</si>
  <si>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</si>
  <si>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</si>
  <si>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</si>
  <si>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</si>
  <si>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</si>
  <si>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</si>
  <si>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</si>
  <si>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</si>
  <si>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</si>
  <si>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</si>
  <si>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</si>
  <si>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</si>
  <si>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</si>
  <si>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</si>
  <si>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</si>
  <si>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</si>
  <si>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</si>
  <si>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</si>
  <si>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</si>
  <si>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</si>
  <si>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</si>
  <si>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</si>
  <si>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</si>
  <si>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</si>
  <si>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</si>
  <si>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</si>
  <si>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</si>
  <si>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</si>
  <si>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</si>
  <si>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</si>
  <si>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</si>
  <si>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</si>
  <si>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</si>
  <si>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</si>
  <si>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</si>
  <si>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</si>
  <si>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</si>
  <si>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</si>
  <si>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</si>
  <si>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</si>
  <si>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</si>
  <si>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</si>
  <si>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</si>
  <si>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</si>
  <si>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</si>
  <si>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</si>
  <si>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</si>
  <si>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</si>
  <si>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</si>
  <si>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</si>
  <si>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</si>
  <si>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</si>
  <si>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</si>
  <si>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</si>
  <si>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</si>
  <si>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</si>
  <si>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</si>
  <si>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</si>
  <si>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</si>
  <si>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</si>
  <si>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</si>
  <si>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</si>
  <si>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</si>
  <si>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</si>
  <si>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</si>
  <si>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</si>
  <si>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</si>
  <si>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</si>
  <si>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</si>
  <si>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</si>
  <si>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</si>
  <si>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</si>
  <si>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</si>
  <si>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</si>
  <si>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</si>
  <si>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</si>
  <si>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</si>
  <si>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</si>
  <si>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</si>
  <si>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</si>
  <si>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</si>
  <si>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</si>
  <si>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</si>
  <si>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</si>
  <si>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</si>
  <si>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</si>
  <si>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</si>
  <si>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</si>
  <si>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</si>
  <si>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</si>
  <si>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</si>
  <si>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</si>
  <si>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</si>
  <si>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</si>
  <si>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</si>
  <si>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</si>
  <si>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</si>
  <si>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</si>
  <si>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</si>
  <si>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</si>
  <si>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</si>
  <si>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</si>
  <si>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</si>
  <si>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</si>
  <si>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</si>
  <si>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</si>
  <si>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</si>
  <si>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</si>
  <si>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</si>
  <si>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</si>
  <si>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</si>
  <si>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</si>
  <si>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</si>
  <si>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</si>
  <si>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</si>
  <si>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</si>
  <si>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</si>
  <si>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</si>
  <si>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</si>
  <si>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</si>
  <si>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</si>
  <si>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</si>
  <si>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</si>
  <si>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</si>
  <si>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</si>
  <si>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</si>
  <si>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</si>
  <si>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</si>
  <si>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</si>
  <si>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</si>
  <si>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</si>
  <si>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</si>
  <si>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</si>
  <si>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</si>
  <si>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</si>
  <si>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</si>
  <si>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</si>
  <si>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</si>
  <si>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</si>
  <si>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</si>
  <si>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</si>
  <si>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</si>
  <si>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</si>
  <si>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</si>
  <si>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</si>
  <si>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</si>
  <si>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</si>
  <si>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</si>
  <si>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</si>
  <si>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</si>
  <si>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</si>
  <si>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</si>
  <si>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</si>
  <si>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</si>
  <si>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</si>
  <si>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</si>
  <si>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</si>
  <si>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</si>
  <si>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</si>
  <si>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</si>
  <si>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</si>
  <si>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</si>
  <si>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</si>
  <si>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</si>
  <si>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</si>
  <si>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</si>
  <si>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</si>
  <si>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</si>
  <si>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</si>
  <si>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</si>
  <si>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</si>
  <si>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</si>
  <si>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</si>
  <si>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</si>
  <si>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</si>
  <si>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</si>
  <si>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</si>
  <si>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</si>
  <si>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</si>
  <si>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</si>
  <si>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</si>
  <si>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</si>
  <si>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</si>
  <si>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</si>
  <si>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</si>
  <si>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</si>
  <si>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</si>
  <si>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</si>
  <si>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</si>
  <si>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</si>
  <si>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</si>
  <si>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</si>
  <si>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</si>
  <si>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</si>
  <si>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</si>
  <si>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</si>
  <si>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</si>
  <si>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</si>
  <si>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</si>
  <si>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</si>
  <si>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</si>
  <si>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</si>
  <si>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</si>
  <si>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</si>
  <si>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</si>
  <si>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</si>
  <si>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</si>
  <si>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</si>
  <si>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</si>
  <si>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</si>
  <si>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</si>
  <si>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</si>
  <si>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</si>
  <si>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</si>
  <si>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</si>
  <si>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</si>
  <si>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</si>
  <si>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</si>
  <si>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</si>
  <si>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</si>
  <si>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</si>
  <si>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</si>
  <si>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</si>
  <si>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</si>
  <si>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</si>
  <si>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</si>
  <si>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</si>
  <si>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</si>
  <si>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</si>
  <si>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</si>
  <si>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</si>
  <si>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</si>
  <si>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</si>
  <si>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</si>
  <si>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</si>
  <si>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</si>
  <si>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</si>
  <si>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</si>
  <si>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</si>
  <si>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</si>
  <si>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</si>
  <si>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</si>
  <si>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</si>
  <si>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</si>
  <si>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</si>
  <si>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</si>
  <si>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</si>
  <si>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</si>
  <si>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</si>
  <si>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</si>
  <si>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</si>
  <si>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</si>
  <si>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</si>
  <si>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</si>
  <si>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</si>
  <si>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</si>
  <si>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</si>
  <si>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</si>
  <si>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</si>
  <si>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</si>
  <si>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</si>
  <si>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</si>
  <si>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</si>
  <si>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</si>
  <si>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</si>
  <si>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</si>
  <si>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</si>
  <si>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</si>
  <si>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</si>
  <si>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</si>
  <si>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</si>
  <si>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</si>
  <si>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</si>
  <si>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</si>
  <si>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</si>
  <si>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</si>
  <si>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</si>
  <si>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</si>
  <si>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</si>
  <si>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</si>
  <si>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</si>
  <si>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</si>
  <si>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</si>
  <si>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</si>
  <si>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</si>
  <si>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</si>
  <si>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</si>
  <si>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</si>
  <si>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</si>
  <si>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</si>
  <si>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</si>
  <si>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</si>
  <si>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</si>
  <si>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</si>
  <si>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</si>
  <si>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</si>
  <si>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</si>
  <si>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</si>
  <si>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</si>
  <si>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</si>
  <si>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</si>
  <si>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</si>
  <si>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</si>
  <si>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</si>
  <si>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</si>
  <si>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</si>
  <si>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</si>
  <si>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</si>
  <si>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</si>
  <si>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</si>
  <si>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</si>
  <si>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</si>
  <si>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</si>
  <si>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</si>
  <si>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</si>
  <si>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</si>
  <si>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</si>
  <si>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</si>
  <si>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</si>
  <si>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</si>
  <si>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</si>
  <si>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</si>
  <si>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</si>
  <si>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</si>
  <si>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</si>
  <si>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</si>
  <si>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</si>
  <si>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</si>
  <si>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</si>
  <si>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</si>
  <si>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</si>
  <si>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</si>
  <si>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</si>
  <si>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</si>
  <si>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</si>
  <si>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</si>
  <si>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</si>
  <si>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</si>
  <si>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</si>
  <si>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</si>
  <si>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</si>
  <si>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</si>
  <si>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</si>
  <si>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</si>
  <si>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</si>
  <si>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</si>
  <si>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</si>
  <si>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</si>
  <si>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</si>
  <si>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</si>
  <si>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</si>
  <si>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</si>
  <si>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</si>
  <si>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</si>
  <si>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</si>
  <si>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</si>
  <si>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</si>
  <si>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</si>
  <si>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</si>
  <si>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</si>
  <si>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</si>
  <si>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</si>
  <si>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</si>
  <si>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</si>
  <si>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</si>
  <si>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</si>
  <si>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</si>
  <si>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</si>
  <si>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</si>
  <si>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</si>
  <si>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</si>
  <si>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</si>
  <si>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</si>
  <si>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</si>
  <si>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</si>
  <si>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</si>
  <si>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</si>
  <si>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</si>
  <si>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</si>
  <si>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</si>
  <si>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</si>
  <si>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</si>
  <si>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</si>
  <si>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</si>
  <si>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</si>
  <si>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</si>
  <si>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</si>
  <si>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</si>
  <si>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</si>
  <si>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</si>
  <si>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</si>
  <si>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</si>
  <si>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</si>
  <si>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</si>
  <si>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</si>
  <si>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</si>
  <si>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</si>
  <si>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</si>
  <si>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</si>
  <si>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</si>
  <si>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</si>
  <si>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</si>
  <si>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</si>
  <si>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</si>
  <si>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</si>
  <si>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</si>
  <si>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</si>
  <si>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</si>
  <si>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</si>
  <si>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</si>
  <si>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</si>
  <si>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</si>
  <si>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</si>
  <si>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</si>
  <si>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</si>
  <si>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</si>
  <si>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</si>
  <si>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</si>
  <si>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</si>
  <si>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</si>
  <si>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</si>
  <si>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</si>
  <si>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</si>
  <si>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</si>
  <si>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</si>
  <si>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</si>
  <si>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</si>
  <si>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</si>
  <si>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</si>
  <si>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</si>
  <si>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</si>
  <si>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</si>
  <si>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</si>
  <si>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</si>
  <si>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</si>
  <si>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</si>
  <si>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</si>
  <si>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</si>
  <si>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</si>
  <si>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</si>
  <si>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</si>
  <si>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</si>
  <si>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</si>
  <si>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</si>
  <si>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</si>
  <si>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</si>
  <si>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</si>
  <si>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</si>
  <si>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</si>
  <si>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</si>
  <si>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</si>
  <si>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</si>
  <si>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</si>
  <si>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</si>
  <si>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</si>
  <si>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</si>
  <si>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</si>
  <si>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</si>
  <si>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</si>
  <si>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</si>
  <si>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</si>
  <si>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</si>
  <si>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</si>
  <si>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</si>
  <si>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</si>
  <si>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</si>
  <si>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</si>
  <si>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</si>
  <si>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</si>
  <si>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</si>
  <si>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</si>
  <si>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</si>
  <si>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</si>
  <si>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</si>
  <si>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</si>
  <si>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</si>
  <si>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</si>
  <si>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</si>
  <si>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</si>
  <si>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</si>
  <si>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</si>
  <si>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</si>
  <si>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</si>
  <si>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</si>
  <si>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</si>
  <si>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</si>
  <si>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</si>
  <si>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</si>
  <si>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</si>
  <si>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</si>
  <si>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</si>
  <si>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</si>
  <si>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</si>
  <si>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</si>
  <si>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</si>
  <si>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</si>
  <si>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</si>
  <si>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</si>
  <si>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</si>
  <si>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</si>
  <si>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</si>
  <si>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</si>
  <si>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</si>
  <si>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</si>
  <si>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</si>
  <si>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</si>
  <si>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</si>
  <si>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</si>
  <si>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</si>
  <si>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</si>
  <si>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</si>
  <si>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</si>
  <si>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</si>
  <si>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</si>
  <si>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</si>
  <si>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</si>
  <si>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</si>
  <si>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</si>
  <si>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</si>
  <si>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</si>
  <si>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</si>
  <si>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</si>
  <si>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</si>
  <si>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</si>
  <si>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</si>
  <si>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</si>
  <si>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</si>
  <si>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</si>
  <si>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</si>
  <si>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</si>
  <si>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</si>
  <si>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</si>
  <si>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</si>
  <si>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</si>
  <si>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</si>
  <si>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</si>
  <si>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</si>
  <si>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</si>
  <si>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</si>
  <si>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</si>
  <si>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</si>
  <si>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</si>
  <si>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</si>
  <si>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</si>
  <si>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</si>
  <si>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</si>
  <si>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</si>
  <si>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</si>
  <si>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</si>
  <si>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</si>
  <si>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</si>
  <si>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</si>
  <si>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</si>
  <si>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</si>
  <si>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</si>
  <si>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</si>
  <si>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</si>
  <si>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</si>
  <si>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</si>
  <si>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</si>
  <si>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</si>
  <si>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</si>
  <si>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</si>
  <si>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</si>
  <si>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</si>
  <si>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</si>
  <si>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</si>
  <si>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</si>
  <si>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</si>
  <si>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</si>
  <si>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</si>
  <si>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</si>
  <si>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</si>
  <si>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</si>
  <si>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</si>
  <si>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</si>
  <si>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</si>
  <si>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</si>
  <si>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</si>
  <si>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</si>
  <si>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</si>
  <si>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</si>
  <si>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</si>
  <si>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</si>
  <si>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</si>
  <si>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</si>
  <si>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</si>
  <si>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</si>
  <si>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</si>
  <si>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</si>
  <si>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</si>
  <si>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</si>
  <si>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</si>
  <si>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</si>
  <si>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</si>
  <si>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</si>
  <si>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</si>
  <si>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</si>
  <si>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</si>
  <si>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</si>
  <si>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</si>
  <si>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</si>
  <si>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</si>
  <si>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</si>
  <si>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</si>
  <si>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</si>
  <si>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</si>
  <si>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</si>
  <si>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</si>
  <si>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</si>
  <si>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</si>
  <si>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</si>
  <si>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</si>
  <si>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</si>
  <si>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</si>
  <si>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</si>
  <si>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</si>
  <si>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</si>
  <si>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</si>
  <si>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</si>
  <si>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</si>
  <si>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</si>
  <si>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</si>
  <si>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</si>
  <si>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</si>
  <si>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</si>
  <si>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</si>
  <si>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</si>
  <si>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</si>
  <si>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</si>
  <si>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</si>
  <si>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</si>
  <si>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</si>
  <si>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</si>
  <si>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</si>
  <si>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</si>
  <si>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</si>
  <si>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</si>
  <si>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</si>
  <si>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</si>
  <si>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</si>
  <si>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</si>
  <si>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</si>
  <si>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</si>
  <si>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</si>
  <si>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</si>
  <si>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</si>
  <si>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</si>
  <si>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</si>
  <si>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</si>
  <si>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</si>
  <si>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</si>
  <si>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</si>
  <si>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</si>
  <si>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</si>
  <si>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</si>
  <si>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</si>
  <si>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</si>
  <si>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</si>
  <si>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</si>
  <si>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</si>
  <si>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</si>
  <si>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</si>
  <si>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</si>
  <si>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</si>
  <si>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</si>
  <si>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</si>
  <si>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</si>
  <si>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</si>
  <si>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</si>
  <si>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</si>
  <si>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</si>
  <si>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</si>
  <si>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</si>
  <si>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</si>
  <si>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</si>
  <si>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</si>
  <si>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</si>
  <si>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</si>
  <si>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</si>
  <si>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</si>
  <si>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</si>
  <si>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</si>
  <si>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</si>
  <si>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</si>
  <si>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</si>
  <si>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</si>
  <si>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</si>
  <si>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</si>
  <si>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</si>
  <si>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</si>
  <si>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</si>
  <si>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</si>
  <si>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</si>
  <si>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</si>
  <si>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</si>
  <si>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</si>
  <si>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</si>
  <si>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</si>
  <si>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</si>
  <si>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</si>
  <si>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</si>
  <si>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</si>
  <si>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</si>
  <si>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</si>
  <si>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</si>
  <si>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</si>
  <si>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</si>
  <si>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</si>
  <si>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</si>
  <si>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</si>
  <si>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</si>
  <si>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</si>
  <si>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</si>
  <si>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</si>
  <si>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</si>
  <si>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</si>
  <si>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</si>
  <si>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</si>
  <si>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</si>
  <si>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</si>
  <si>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</si>
  <si>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</si>
  <si>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</si>
  <si>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</si>
  <si>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</si>
  <si>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</si>
  <si>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</si>
  <si>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</si>
  <si>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</si>
  <si>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</si>
  <si>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</si>
  <si>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</si>
  <si>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</si>
  <si>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</si>
  <si>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</si>
  <si>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</si>
  <si>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</si>
  <si>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</si>
  <si>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</si>
  <si>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</si>
  <si>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</si>
  <si>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</si>
  <si>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</si>
  <si>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</si>
  <si>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</si>
  <si>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</si>
  <si>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</si>
  <si>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</si>
  <si>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</si>
  <si>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</si>
  <si>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</si>
  <si>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</si>
  <si>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</si>
  <si>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</si>
  <si>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</si>
  <si>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</si>
  <si>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</si>
  <si>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</si>
  <si>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</si>
  <si>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</si>
  <si>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</si>
  <si>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</si>
  <si>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</si>
  <si>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</si>
  <si>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</si>
  <si>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</si>
  <si>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</si>
  <si>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</si>
  <si>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</si>
  <si>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</si>
  <si>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</si>
  <si>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</si>
  <si>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</si>
  <si>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</si>
  <si>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</si>
  <si>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</si>
  <si>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</si>
  <si>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</si>
  <si>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</si>
  <si>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</si>
  <si>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</si>
  <si>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</si>
  <si>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</si>
  <si>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</si>
  <si>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</si>
  <si>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</si>
  <si>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</si>
  <si>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</si>
  <si>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</si>
  <si>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</si>
  <si>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</si>
  <si>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</si>
  <si>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</si>
  <si>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</si>
  <si>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</si>
  <si>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</si>
  <si>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</si>
  <si>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</si>
  <si>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</si>
  <si>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</si>
  <si>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</si>
  <si>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</si>
  <si>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</si>
  <si>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</si>
  <si>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</si>
  <si>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</si>
  <si>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</si>
  <si>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</si>
  <si>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</si>
  <si>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</si>
  <si>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</si>
  <si>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</si>
  <si>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</si>
  <si>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</si>
  <si>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</si>
  <si>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</si>
  <si>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</si>
  <si>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</si>
  <si>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</si>
  <si>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</si>
  <si>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</si>
  <si>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</si>
  <si>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</si>
  <si>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</si>
  <si>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</si>
  <si>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</si>
  <si>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</si>
  <si>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</si>
  <si>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</si>
  <si>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</si>
  <si>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</si>
  <si>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</si>
  <si>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</si>
  <si>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</si>
  <si>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</si>
  <si>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</si>
  <si>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</si>
  <si>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</si>
  <si>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</si>
  <si>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</si>
  <si>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</si>
  <si>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</si>
  <si>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</si>
  <si>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</si>
  <si>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</si>
  <si>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</si>
  <si>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</si>
  <si>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</si>
  <si>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</si>
  <si>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</si>
  <si>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</si>
  <si>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</si>
  <si>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</si>
  <si>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</si>
  <si>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</si>
  <si>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</si>
  <si>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</si>
  <si>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</si>
  <si>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</si>
  <si>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</si>
  <si>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</si>
  <si>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</si>
  <si>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</si>
  <si>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</si>
  <si>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</si>
  <si>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</si>
  <si>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</si>
  <si>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</si>
  <si>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</si>
  <si>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</si>
  <si>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</si>
  <si>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</si>
  <si>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</si>
  <si>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</si>
  <si>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</si>
  <si>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</si>
  <si>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</si>
  <si>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</si>
  <si>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</si>
  <si>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</si>
  <si>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</si>
  <si>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</si>
  <si>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</si>
  <si>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</si>
  <si>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</si>
  <si>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</si>
  <si>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</si>
  <si>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</si>
  <si>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</si>
  <si>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</si>
  <si>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</si>
  <si>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</si>
  <si>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</si>
  <si>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</si>
  <si>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</si>
  <si>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</si>
  <si>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</si>
  <si>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</si>
  <si>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</si>
  <si>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</si>
  <si>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</si>
  <si>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</si>
  <si>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</si>
  <si>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</si>
  <si>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</si>
  <si>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</si>
  <si>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</si>
  <si>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</si>
  <si>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</si>
  <si>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</si>
  <si>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</si>
  <si>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</si>
  <si>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</si>
  <si>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</si>
  <si>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</si>
  <si>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</si>
  <si>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</si>
  <si>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</si>
  <si>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</si>
  <si>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</si>
  <si>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</si>
  <si>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</si>
  <si>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</si>
  <si>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</si>
  <si>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</si>
  <si>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</si>
  <si>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</si>
  <si>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</si>
  <si>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</si>
  <si>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</si>
  <si>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</si>
  <si>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</si>
  <si>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</si>
  <si>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</si>
  <si>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</si>
  <si>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</si>
  <si>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</si>
  <si>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</si>
  <si>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</si>
  <si>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</si>
  <si>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</si>
  <si>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</si>
  <si>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</si>
  <si>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</si>
  <si>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</si>
  <si>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</si>
  <si>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</si>
  <si>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</si>
  <si>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</si>
  <si>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</si>
  <si>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</si>
  <si>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</si>
  <si>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</si>
  <si>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</si>
  <si>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</si>
  <si>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</si>
  <si>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</si>
  <si>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</si>
  <si>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</si>
  <si>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</si>
  <si>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</si>
  <si>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</si>
  <si>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</si>
  <si>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</si>
  <si>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</si>
  <si>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</si>
  <si>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</si>
  <si>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</si>
  <si>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</si>
  <si>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</si>
  <si>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</si>
  <si>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</si>
  <si>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</si>
  <si>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</si>
  <si>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</si>
  <si>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</si>
  <si>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</si>
  <si>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</si>
  <si>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</si>
  <si>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</si>
  <si>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</si>
  <si>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</si>
  <si>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</si>
  <si>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</si>
  <si>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</si>
  <si>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</si>
  <si>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</si>
  <si>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</si>
  <si>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</si>
  <si>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</si>
  <si>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</si>
  <si>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</si>
  <si>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</si>
  <si>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</si>
  <si>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</si>
  <si>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</si>
  <si>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</si>
  <si>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</si>
  <si>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</si>
  <si>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</si>
  <si>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</si>
  <si>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</si>
  <si>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</si>
  <si>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</si>
  <si>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</si>
  <si>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</si>
  <si>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</si>
  <si>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</si>
  <si>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</si>
  <si>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</si>
  <si>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</si>
  <si>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</si>
  <si>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</si>
  <si>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</si>
  <si>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</si>
  <si>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</si>
  <si>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</si>
  <si>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</si>
  <si>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</si>
  <si>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</si>
  <si>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</si>
  <si>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</si>
  <si>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</si>
  <si>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</si>
  <si>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</si>
  <si>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</si>
  <si>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</si>
  <si>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</si>
  <si>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</si>
  <si>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</si>
  <si>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</si>
  <si>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</si>
  <si>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</si>
  <si>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</si>
  <si>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</si>
  <si>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</si>
  <si>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</si>
  <si>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</si>
  <si>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</si>
  <si>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</si>
  <si>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</si>
  <si>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</si>
  <si>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</si>
  <si>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</si>
  <si>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</si>
  <si>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</si>
  <si>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</si>
  <si>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</si>
  <si>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</si>
  <si>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</si>
  <si>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</si>
  <si>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</si>
  <si>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</si>
  <si>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</si>
  <si>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</si>
  <si>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</si>
  <si>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</si>
  <si>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</si>
  <si>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</si>
  <si>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</si>
  <si>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</si>
  <si>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</si>
  <si>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</si>
  <si>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</si>
  <si>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</si>
  <si>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</si>
  <si>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</si>
  <si>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</si>
  <si>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</si>
  <si>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</si>
  <si>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</si>
  <si>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</si>
  <si>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</si>
  <si>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</si>
  <si>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</si>
  <si>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</si>
  <si>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</si>
  <si>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</si>
  <si>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</si>
  <si>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</si>
  <si>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</si>
  <si>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</si>
  <si>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</si>
  <si>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</si>
  <si>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</si>
  <si>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</si>
  <si>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</si>
  <si>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</si>
  <si>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</si>
  <si>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</si>
  <si>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</si>
  <si>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</si>
  <si>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</si>
  <si>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</si>
  <si>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</si>
  <si>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</si>
  <si>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</si>
  <si>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</si>
  <si>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</si>
  <si>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</si>
  <si>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</si>
  <si>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</si>
  <si>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</si>
  <si>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</si>
  <si>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</si>
  <si>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</si>
  <si>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</si>
  <si>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</si>
  <si>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</si>
  <si>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</si>
  <si>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</si>
  <si>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</si>
  <si>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</si>
  <si>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</si>
  <si>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</si>
  <si>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</si>
  <si>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</si>
  <si>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</si>
  <si>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</si>
  <si>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</si>
  <si>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</si>
  <si>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</si>
  <si>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</si>
  <si>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</si>
  <si>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</si>
  <si>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</si>
  <si>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</si>
  <si>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</si>
  <si>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</si>
  <si>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</si>
  <si>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</si>
  <si>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</si>
  <si>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</si>
  <si>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</si>
  <si>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</si>
  <si>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</si>
  <si>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</si>
  <si>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</si>
  <si>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</si>
  <si>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</si>
  <si>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</si>
  <si>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</si>
  <si>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</si>
  <si>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</si>
  <si>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</si>
  <si>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</si>
  <si>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</si>
  <si>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</si>
  <si>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</si>
  <si>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</si>
  <si>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</si>
  <si>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</si>
  <si>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</si>
  <si>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</si>
  <si>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</si>
  <si>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</si>
  <si>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</si>
  <si>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</si>
  <si>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</si>
  <si>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</si>
  <si>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</si>
  <si>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</si>
  <si>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</si>
  <si>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</si>
  <si>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</si>
  <si>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</si>
  <si>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</si>
  <si>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</si>
  <si>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</si>
  <si>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</si>
  <si>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</si>
  <si>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</si>
  <si>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</si>
  <si>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</si>
  <si>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</si>
  <si>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</si>
  <si>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</si>
  <si>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</si>
  <si>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</si>
  <si>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</si>
  <si>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</si>
  <si>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</si>
  <si>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</si>
  <si>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</si>
  <si>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</si>
  <si>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</si>
  <si>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</si>
  <si>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</si>
  <si>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</si>
  <si>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</si>
  <si>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</si>
  <si>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</si>
  <si>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</si>
  <si>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</si>
  <si>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</si>
  <si>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</si>
  <si>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</si>
  <si>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</si>
  <si>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</si>
  <si>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</si>
  <si>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</si>
  <si>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</si>
  <si>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</si>
  <si>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</si>
  <si>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</si>
  <si>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</si>
  <si>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</si>
  <si>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</si>
  <si>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</si>
  <si>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</si>
  <si>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</si>
  <si>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</si>
  <si>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</si>
  <si>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</si>
  <si>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</si>
  <si>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</si>
  <si>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</si>
  <si>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</si>
  <si>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</si>
  <si>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</si>
  <si>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</si>
  <si>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</si>
  <si>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</si>
  <si>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</si>
  <si>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</si>
  <si>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</si>
  <si>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</si>
  <si>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</si>
  <si>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</si>
  <si>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</si>
  <si>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</si>
  <si>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</si>
  <si>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</si>
  <si>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</si>
  <si>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</si>
  <si>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</si>
  <si>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</si>
  <si>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</si>
  <si>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</si>
  <si>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</si>
  <si>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</si>
  <si>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</si>
  <si>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</si>
  <si>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</si>
  <si>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</si>
  <si>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</si>
  <si>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</si>
  <si>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</si>
  <si>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</si>
  <si>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</si>
  <si>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</si>
  <si>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</si>
  <si>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</si>
  <si>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</si>
  <si>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</si>
  <si>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</si>
  <si>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</si>
  <si>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</si>
  <si>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</si>
  <si>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</si>
  <si>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</si>
  <si>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</si>
  <si>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</si>
  <si>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</si>
  <si>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</si>
  <si>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</si>
  <si>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</si>
  <si>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</si>
  <si>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</si>
  <si>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</si>
  <si>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</si>
  <si>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</si>
  <si>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</si>
  <si>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</si>
  <si>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</si>
  <si>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</si>
  <si>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</si>
  <si>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</si>
  <si>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</si>
  <si>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</si>
  <si>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</si>
  <si>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</si>
  <si>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</si>
  <si>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</si>
  <si>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</si>
  <si>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</si>
  <si>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</si>
  <si>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</si>
  <si>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</si>
  <si>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</si>
  <si>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</si>
  <si>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</si>
  <si>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</si>
  <si>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</si>
  <si>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</si>
  <si>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</si>
  <si>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</si>
  <si>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</si>
  <si>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</si>
  <si>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</si>
  <si>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</si>
  <si>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</si>
  <si>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</si>
  <si>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</si>
  <si>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</si>
  <si>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</si>
  <si>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</si>
  <si>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</si>
  <si>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</si>
  <si>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</si>
  <si>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</si>
  <si>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</si>
  <si>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</si>
  <si>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</si>
  <si>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</si>
  <si>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</si>
  <si>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</si>
  <si>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</si>
  <si>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</si>
  <si>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</si>
  <si>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</si>
  <si>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</si>
  <si>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</si>
  <si>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</si>
  <si>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</si>
  <si>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</si>
  <si>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</si>
  <si>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</si>
  <si>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</si>
  <si>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</si>
  <si>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</si>
  <si>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</si>
  <si>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</si>
  <si>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</si>
  <si>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</si>
  <si>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</si>
  <si>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</si>
  <si>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</si>
  <si>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</si>
  <si>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</si>
  <si>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</si>
  <si>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</si>
  <si>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</si>
  <si>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</si>
  <si>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</si>
  <si>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</si>
  <si>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</si>
  <si>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</si>
  <si>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</si>
  <si>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</si>
  <si>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</si>
  <si>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</si>
  <si>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</si>
  <si>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</si>
  <si>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</si>
  <si>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</si>
  <si>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</si>
  <si>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</si>
  <si>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</si>
  <si>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</si>
  <si>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</si>
  <si>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</si>
  <si>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</si>
  <si>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</si>
  <si>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</si>
  <si>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</si>
  <si>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</si>
  <si>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</si>
  <si>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</si>
  <si>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</si>
  <si>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</si>
  <si>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</si>
  <si>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</si>
  <si>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</si>
  <si>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</si>
  <si>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</si>
  <si>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</si>
  <si>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</si>
  <si>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</si>
  <si>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</si>
  <si>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</si>
  <si>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</si>
  <si>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</si>
  <si>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</si>
  <si>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</si>
  <si>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</si>
  <si>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</si>
  <si>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</si>
  <si>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</si>
  <si>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</si>
  <si>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</si>
  <si>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</si>
  <si>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</si>
  <si>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</si>
  <si>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</si>
  <si>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</si>
  <si>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</si>
  <si>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</si>
  <si>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</si>
  <si>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</si>
  <si>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</si>
  <si>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</si>
  <si>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</si>
  <si>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</si>
  <si>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</si>
  <si>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</si>
  <si>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</si>
  <si>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</si>
  <si>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</si>
  <si>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</si>
  <si>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</si>
  <si>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</si>
  <si>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</si>
  <si>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</si>
  <si>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</si>
  <si>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</si>
  <si>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</si>
  <si>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</si>
  <si>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</si>
  <si>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</si>
  <si>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</si>
  <si>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</si>
  <si>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</si>
  <si>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</si>
  <si>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</si>
  <si>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</si>
  <si>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</si>
  <si>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</si>
  <si>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</si>
  <si>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</si>
  <si>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</si>
  <si>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</si>
  <si>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</si>
  <si>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</si>
  <si>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</si>
  <si>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</si>
  <si>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</si>
  <si>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</si>
  <si>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</si>
  <si>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</si>
  <si>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</si>
  <si>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</si>
  <si>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</si>
  <si>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</si>
  <si>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</si>
  <si>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</si>
  <si>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</si>
  <si>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</si>
  <si>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</si>
  <si>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</si>
  <si>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</si>
  <si>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</si>
  <si>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</si>
  <si>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</si>
  <si>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</si>
  <si>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</si>
  <si>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</si>
  <si>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</si>
  <si>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</si>
  <si>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</si>
  <si>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</si>
  <si>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</si>
  <si>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</si>
  <si>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</si>
  <si>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</si>
  <si>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</si>
  <si>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</si>
  <si>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</si>
  <si>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</si>
  <si>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</si>
  <si>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</si>
  <si>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</si>
  <si>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</si>
  <si>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</si>
  <si>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</si>
  <si>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</si>
  <si>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</si>
  <si>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</si>
  <si>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</si>
  <si>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</si>
  <si>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</si>
  <si>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</si>
  <si>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</si>
  <si>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</si>
  <si>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</si>
  <si>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</si>
  <si>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</si>
  <si>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</si>
  <si>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</si>
  <si>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</si>
  <si>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</si>
  <si>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</si>
  <si>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</si>
  <si>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</si>
  <si>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</si>
  <si>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</si>
  <si>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</si>
  <si>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</si>
  <si>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</si>
  <si>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</si>
  <si>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</si>
  <si>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</si>
  <si>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</si>
  <si>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</si>
  <si>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</si>
  <si>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</si>
  <si>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</si>
  <si>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</si>
  <si>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</si>
  <si>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</si>
  <si>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</si>
  <si>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</si>
  <si>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</si>
  <si>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</si>
  <si>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</si>
  <si>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</si>
  <si>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</si>
  <si>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</si>
  <si>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</si>
  <si>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</si>
  <si>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</si>
  <si>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</si>
  <si>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</si>
  <si>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</si>
  <si>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</si>
  <si>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</si>
  <si>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</si>
  <si>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</si>
  <si>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</si>
  <si>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</si>
  <si>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</si>
  <si>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</si>
  <si>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</si>
  <si>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</si>
  <si>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</si>
  <si>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</si>
  <si>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</si>
  <si>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</si>
  <si>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</si>
  <si>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</si>
  <si>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</si>
  <si>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</si>
  <si>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</si>
  <si>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</si>
  <si>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</si>
  <si>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</si>
  <si>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</si>
  <si>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</si>
  <si>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</si>
  <si>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</si>
  <si>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</si>
  <si>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</si>
  <si>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</si>
  <si>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</si>
  <si>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</si>
  <si>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</si>
  <si>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</si>
  <si>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</si>
  <si>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</si>
  <si>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</si>
  <si>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</si>
  <si>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</si>
  <si>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</si>
  <si>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</si>
  <si>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</si>
  <si>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</si>
  <si>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</si>
  <si>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</si>
  <si>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</si>
  <si>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</si>
  <si>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</si>
  <si>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</si>
  <si>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</si>
  <si>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</si>
  <si>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</si>
  <si>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</si>
  <si>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</si>
  <si>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</si>
  <si>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</si>
  <si>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</si>
  <si>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</si>
  <si>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</si>
  <si>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</si>
  <si>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</si>
  <si>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</si>
  <si>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</si>
  <si>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</si>
  <si>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</si>
  <si>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</si>
  <si>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</si>
  <si>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</si>
  <si>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</si>
  <si>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</si>
  <si>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</si>
  <si>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</si>
  <si>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</si>
  <si>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</si>
  <si>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</si>
  <si>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</si>
  <si>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</si>
  <si>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</si>
  <si>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</si>
  <si>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</si>
  <si>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</si>
  <si>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</si>
  <si>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</si>
  <si>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</si>
  <si>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</si>
  <si>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</si>
  <si>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</si>
  <si>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</si>
  <si>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</si>
  <si>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</si>
  <si>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</si>
  <si>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</si>
  <si>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</si>
  <si>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</si>
  <si>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</si>
  <si>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</si>
  <si>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</si>
  <si>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</si>
  <si>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</si>
  <si>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</si>
  <si>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</si>
  <si>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</si>
  <si>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</si>
  <si>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</si>
  <si>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</si>
  <si>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</si>
  <si>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</si>
  <si>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</si>
  <si>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</si>
  <si>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</si>
  <si>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</si>
  <si>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</si>
  <si>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</si>
  <si>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</si>
  <si>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</si>
  <si>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</si>
  <si>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</si>
  <si>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</si>
  <si>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</si>
  <si>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</si>
  <si>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</si>
  <si>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</si>
  <si>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</si>
  <si>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</si>
  <si>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</si>
  <si>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</si>
  <si>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</si>
  <si>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</si>
  <si>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</si>
  <si>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</si>
  <si>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</si>
  <si>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</si>
  <si>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</si>
  <si>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</si>
  <si>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</si>
  <si>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</si>
  <si>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</si>
  <si>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</si>
  <si>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</si>
  <si>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</si>
  <si>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</si>
  <si>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</si>
  <si>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</si>
  <si>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</si>
  <si>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</si>
  <si>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</si>
  <si>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</si>
  <si>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</si>
  <si>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</si>
  <si>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</si>
  <si>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</si>
  <si>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</si>
  <si>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</si>
  <si>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</si>
  <si>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</si>
  <si>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</si>
  <si>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</si>
  <si>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</si>
  <si>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</si>
  <si>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</si>
  <si>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</si>
  <si>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</si>
  <si>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</si>
  <si>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</si>
  <si>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</si>
  <si>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</si>
  <si>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</si>
  <si>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</si>
  <si>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</si>
  <si>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</si>
  <si>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</si>
  <si>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</si>
  <si>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</si>
  <si>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</si>
  <si>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</si>
  <si>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</si>
  <si>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</si>
  <si>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</si>
  <si>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</si>
  <si>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</si>
  <si>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</si>
  <si>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</si>
  <si>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</si>
  <si>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</si>
  <si>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</si>
  <si>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</si>
  <si>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</si>
  <si>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</si>
  <si>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</si>
  <si>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</si>
  <si>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</si>
  <si>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</si>
  <si>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</si>
  <si>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</si>
  <si>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</si>
  <si>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</si>
  <si>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</si>
  <si>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</si>
  <si>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</si>
  <si>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</si>
  <si>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</si>
  <si>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</si>
  <si>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</si>
  <si>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</si>
  <si>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</si>
  <si>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</si>
  <si>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</si>
  <si>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</si>
  <si>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</si>
  <si>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</si>
  <si>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</si>
  <si>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</si>
  <si>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</si>
  <si>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</si>
  <si>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</si>
  <si>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</si>
  <si>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</si>
  <si>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</si>
  <si>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</si>
  <si>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</si>
  <si>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</si>
  <si>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</si>
  <si>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</si>
  <si>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</si>
  <si>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</si>
  <si>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</si>
  <si>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</si>
  <si>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</si>
  <si>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</si>
  <si>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</si>
  <si>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</si>
  <si>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</si>
  <si>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</si>
  <si>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</si>
  <si>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</si>
  <si>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</si>
  <si>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</si>
  <si>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</si>
  <si>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</si>
  <si>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</si>
  <si>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</si>
  <si>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</si>
  <si>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</si>
  <si>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</si>
  <si>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</si>
  <si>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</si>
  <si>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</si>
  <si>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</si>
  <si>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</si>
  <si>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</si>
  <si>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</si>
  <si>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</si>
  <si>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</si>
  <si>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</si>
  <si>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</si>
  <si>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</si>
  <si>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</si>
  <si>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</si>
  <si>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</si>
  <si>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</si>
  <si>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</si>
  <si>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</si>
  <si>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</si>
  <si>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</si>
  <si>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</si>
  <si>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</si>
  <si>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</si>
  <si>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</si>
  <si>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</si>
  <si>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</si>
  <si>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</si>
  <si>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</si>
  <si>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</si>
  <si>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</si>
  <si>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</si>
  <si>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</si>
  <si>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</si>
  <si>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</si>
  <si>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</si>
  <si>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</si>
  <si>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</si>
  <si>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</si>
  <si>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</si>
  <si>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</si>
  <si>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</si>
  <si>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</si>
  <si>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</si>
  <si>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</si>
  <si>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</si>
  <si>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</si>
  <si>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</si>
  <si>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</si>
  <si>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</si>
  <si>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</si>
  <si>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</si>
  <si>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</si>
  <si>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</si>
  <si>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</si>
  <si>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</si>
  <si>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</si>
  <si>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</si>
  <si>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</si>
  <si>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</si>
  <si>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</si>
  <si>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</si>
  <si>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</si>
  <si>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</si>
  <si>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</si>
  <si>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</si>
  <si>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</si>
  <si>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</si>
  <si>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</si>
  <si>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</si>
  <si>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</si>
  <si>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</si>
  <si>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</si>
  <si>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</si>
  <si>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</si>
  <si>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</si>
  <si>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</si>
  <si>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</si>
  <si>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</si>
  <si>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</si>
  <si>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</si>
  <si>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</si>
  <si>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</si>
  <si>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</si>
  <si>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</si>
  <si>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</si>
  <si>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</si>
  <si>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</si>
  <si>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</si>
  <si>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</si>
  <si>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</si>
  <si>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</si>
  <si>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</si>
  <si>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</si>
  <si>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</si>
  <si>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</si>
  <si>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</si>
  <si>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</si>
  <si>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</si>
  <si>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</si>
  <si>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</si>
  <si>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</si>
  <si>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</si>
  <si>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</si>
  <si>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</si>
  <si>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</si>
  <si>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</si>
  <si>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</si>
  <si>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</si>
  <si>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</si>
  <si>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</si>
  <si>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</si>
  <si>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</si>
  <si>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</si>
  <si>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</si>
  <si>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</si>
  <si>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</si>
  <si>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</si>
  <si>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</si>
  <si>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</si>
  <si>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</si>
  <si>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</si>
  <si>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</si>
  <si>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</si>
  <si>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</si>
  <si>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</si>
  <si>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</si>
  <si>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</si>
  <si>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</si>
  <si>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</si>
  <si>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</si>
  <si>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</si>
  <si>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</si>
  <si>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</si>
  <si>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</si>
  <si>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</si>
  <si>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</si>
  <si>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</si>
  <si>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</si>
  <si>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</si>
  <si>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</si>
  <si>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</si>
  <si>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</si>
  <si>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</si>
  <si>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</si>
  <si>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</si>
  <si>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</si>
  <si>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</si>
  <si>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</si>
  <si>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</si>
  <si>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</si>
  <si>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</si>
  <si>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</si>
  <si>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</si>
  <si>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</si>
  <si>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</si>
  <si>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</si>
  <si>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</si>
  <si>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</si>
  <si>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</si>
  <si>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</si>
  <si>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</si>
  <si>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</si>
  <si>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</si>
  <si>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</si>
  <si>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</si>
  <si>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</si>
  <si>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</si>
  <si>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</si>
  <si>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</si>
  <si>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</si>
  <si>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</si>
  <si>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</si>
  <si>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</si>
  <si>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</si>
  <si>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</si>
  <si>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</si>
  <si>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</si>
  <si>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</si>
  <si>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</si>
  <si>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</si>
  <si>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</si>
  <si>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</si>
  <si>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</si>
  <si>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</si>
  <si>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</si>
  <si>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</si>
  <si>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</si>
  <si>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</si>
  <si>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</si>
  <si>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</si>
  <si>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</si>
  <si>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</si>
  <si>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</si>
  <si>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</si>
  <si>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</si>
  <si>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</si>
  <si>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</si>
  <si>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</si>
  <si>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</si>
  <si>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</si>
  <si>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</si>
  <si>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</si>
  <si>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</si>
  <si>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</si>
  <si>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</si>
  <si>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</si>
  <si>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</si>
  <si>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</si>
  <si>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</si>
  <si>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</si>
  <si>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</si>
  <si>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</si>
  <si>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</si>
  <si>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</si>
  <si>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</si>
  <si>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</si>
  <si>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</si>
  <si>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</si>
  <si>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</si>
  <si>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</si>
  <si>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</si>
  <si>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</si>
  <si>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</si>
  <si>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</si>
  <si>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</si>
  <si>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</si>
  <si>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</si>
  <si>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</si>
  <si>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</si>
  <si>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</si>
  <si>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</si>
  <si>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</si>
  <si>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</si>
  <si>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</si>
  <si>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</si>
  <si>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</si>
  <si>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</si>
  <si>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</si>
  <si>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</si>
  <si>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</si>
  <si>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</si>
  <si>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</si>
  <si>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</si>
  <si>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</si>
  <si>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</si>
  <si>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</si>
  <si>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</si>
  <si>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</si>
  <si>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</si>
  <si>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</si>
  <si>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</si>
  <si>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</si>
  <si>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</si>
  <si>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</si>
  <si>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</si>
  <si>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</si>
  <si>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</si>
  <si>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</si>
  <si>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</si>
  <si>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</si>
  <si>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</si>
  <si>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</si>
  <si>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</si>
  <si>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</si>
  <si>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</si>
  <si>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</si>
  <si>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</si>
  <si>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</si>
  <si>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</si>
  <si>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</si>
  <si>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</si>
  <si>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</si>
  <si>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</si>
  <si>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</si>
  <si>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</si>
  <si>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</si>
  <si>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</si>
  <si>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</si>
  <si>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</si>
  <si>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</si>
  <si>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</si>
  <si>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</si>
  <si>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</si>
  <si>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</si>
  <si>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</si>
  <si>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</si>
  <si>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</si>
  <si>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</si>
  <si>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</si>
  <si>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</si>
  <si>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</si>
  <si>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</si>
  <si>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</si>
  <si>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</si>
  <si>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</si>
  <si>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</si>
  <si>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</si>
  <si>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</si>
  <si>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</si>
  <si>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</si>
  <si>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</si>
  <si>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</si>
  <si>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</si>
  <si>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</si>
  <si>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</si>
  <si>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</si>
  <si>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</si>
  <si>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</si>
  <si>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</si>
  <si>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</si>
  <si>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</si>
  <si>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</si>
  <si>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</si>
  <si>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</si>
  <si>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</si>
  <si>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</si>
  <si>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</si>
  <si>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</si>
  <si>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</si>
  <si>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</si>
  <si>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</si>
  <si>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</si>
  <si>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</si>
  <si>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</si>
  <si>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</si>
  <si>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</si>
  <si>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</si>
  <si>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</si>
  <si>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</si>
  <si>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</si>
  <si>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</si>
  <si>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</si>
  <si>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</si>
  <si>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</si>
  <si>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</si>
  <si>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</si>
  <si>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</si>
  <si>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</si>
  <si>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</si>
  <si>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</si>
  <si>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</si>
  <si>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</si>
  <si>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</si>
  <si>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</si>
  <si>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</si>
  <si>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</si>
  <si>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</si>
  <si>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</si>
  <si>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</si>
  <si>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</si>
  <si>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</si>
  <si>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</si>
  <si>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</si>
  <si>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</si>
  <si>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</si>
  <si>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</si>
  <si>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</si>
  <si>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</si>
  <si>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</si>
  <si>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</si>
  <si>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</si>
  <si>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</si>
  <si>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</si>
  <si>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</si>
  <si>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</si>
  <si>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</si>
  <si>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</si>
  <si>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</si>
  <si>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</si>
  <si>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</si>
  <si>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</si>
  <si>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</si>
  <si>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</si>
  <si>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</si>
  <si>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</si>
  <si>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</si>
  <si>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</si>
  <si>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</si>
  <si>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</si>
  <si>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</si>
  <si>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</si>
  <si>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</si>
  <si>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</si>
  <si>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</si>
  <si>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</si>
  <si>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</si>
  <si>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</si>
  <si>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</si>
  <si>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</si>
  <si>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</si>
  <si>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</si>
  <si>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</si>
  <si>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</si>
  <si>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</si>
  <si>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</si>
  <si>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</si>
  <si>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</si>
  <si>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</si>
  <si>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</si>
  <si>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</si>
  <si>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</si>
  <si>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</si>
  <si>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</si>
  <si>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</si>
  <si>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</si>
  <si>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</si>
  <si>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</si>
  <si>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</si>
  <si>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</si>
  <si>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</si>
  <si>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</si>
  <si>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</si>
  <si>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</si>
  <si>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</si>
  <si>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</si>
  <si>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</si>
  <si>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</si>
  <si>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</si>
  <si>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</si>
  <si>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</si>
  <si>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</si>
  <si>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</si>
  <si>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</si>
  <si>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</si>
  <si>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</si>
  <si>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</si>
  <si>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</si>
  <si>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</si>
  <si>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</si>
  <si>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</si>
  <si>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</si>
  <si>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</si>
  <si>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</si>
  <si>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</si>
  <si>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</si>
  <si>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</si>
  <si>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</si>
  <si>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</si>
  <si>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</si>
  <si>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</si>
  <si>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</si>
  <si>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</si>
  <si>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</si>
  <si>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</si>
  <si>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</si>
  <si>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</si>
  <si>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</si>
  <si>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</si>
  <si>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</si>
  <si>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</si>
  <si>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</si>
  <si>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</si>
  <si>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</si>
  <si>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</si>
  <si>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</si>
  <si>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</si>
  <si>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</si>
  <si>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</si>
  <si>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</si>
  <si>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</si>
  <si>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</si>
  <si>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</si>
  <si>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</si>
  <si>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</si>
  <si>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</si>
  <si>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</si>
  <si>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</si>
  <si>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</si>
  <si>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</si>
  <si>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</si>
  <si>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</si>
  <si>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</si>
  <si>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</si>
  <si>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</si>
  <si>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</si>
  <si>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</si>
  <si>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</si>
  <si>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</si>
  <si>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</si>
  <si>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</si>
  <si>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</si>
  <si>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</si>
  <si>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</si>
  <si>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</si>
  <si>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</si>
  <si>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</si>
  <si>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</si>
  <si>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</si>
  <si>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</si>
  <si>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</si>
  <si>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</si>
  <si>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</si>
  <si>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</si>
  <si>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</si>
  <si>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</si>
  <si>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</si>
  <si>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</si>
  <si>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</si>
  <si>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</si>
  <si>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</si>
  <si>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</si>
  <si>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</si>
  <si>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</si>
  <si>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</si>
  <si>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</si>
  <si>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</si>
  <si>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</si>
  <si>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</si>
  <si>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</si>
  <si>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</si>
  <si>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</si>
  <si>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</si>
  <si>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</si>
  <si>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</si>
  <si>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</si>
  <si>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</si>
  <si>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</si>
  <si>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</si>
  <si>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</si>
  <si>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</si>
  <si>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</si>
  <si>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</si>
  <si>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</si>
  <si>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</si>
  <si>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</si>
  <si>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</si>
  <si>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</si>
  <si>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</si>
  <si>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</si>
  <si>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</si>
  <si>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</si>
  <si>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</si>
  <si>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</si>
  <si>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</si>
  <si>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</si>
  <si>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</si>
  <si>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</si>
  <si>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</si>
  <si>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</si>
  <si>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</si>
  <si>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</si>
  <si>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</si>
  <si>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</si>
  <si>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</si>
  <si>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</si>
  <si>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</si>
  <si>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</si>
  <si>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</si>
  <si>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</si>
  <si>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</si>
  <si>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</si>
  <si>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</si>
  <si>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</si>
  <si>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</si>
  <si>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</si>
  <si>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</si>
  <si>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</si>
  <si>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</si>
  <si>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</si>
  <si>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</si>
  <si>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</si>
  <si>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</si>
  <si>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</si>
  <si>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</si>
  <si>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</si>
  <si>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</si>
  <si>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</si>
  <si>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</si>
  <si>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</si>
  <si>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</si>
  <si>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</si>
  <si>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</si>
  <si>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</si>
  <si>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</si>
  <si>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</si>
  <si>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</si>
  <si>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</si>
  <si>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</si>
  <si>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</si>
  <si>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</si>
  <si>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</si>
  <si>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</si>
  <si>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</si>
  <si>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</si>
  <si>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</si>
  <si>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</si>
  <si>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</si>
  <si>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</si>
  <si>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</si>
  <si>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</si>
  <si>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</si>
  <si>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</si>
  <si>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</si>
  <si>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</si>
  <si>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</si>
  <si>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</si>
  <si>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</si>
  <si>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</si>
  <si>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</si>
  <si>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</si>
  <si>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</si>
  <si>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</si>
  <si>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</si>
  <si>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</si>
  <si>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</si>
  <si>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</si>
  <si>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</si>
  <si>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</si>
  <si>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</si>
  <si>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</si>
  <si>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</si>
  <si>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</si>
  <si>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</si>
  <si>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</si>
  <si>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</si>
  <si>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</si>
  <si>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</si>
  <si>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</si>
  <si>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</si>
  <si>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</si>
  <si>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</si>
  <si>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</si>
  <si>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</si>
  <si>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</si>
  <si>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</si>
  <si>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</si>
  <si>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</si>
  <si>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</si>
  <si>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</si>
  <si>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</si>
  <si>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</si>
  <si>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</si>
  <si>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</si>
  <si>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</si>
  <si>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</si>
  <si>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</si>
  <si>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</si>
  <si>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</si>
  <si>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</si>
  <si>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</si>
  <si>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</si>
  <si>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</si>
  <si>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</si>
  <si>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</si>
  <si>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</si>
  <si>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</si>
  <si>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</si>
  <si>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</si>
  <si>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</si>
  <si>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</si>
  <si>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</si>
  <si>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</si>
  <si>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</si>
  <si>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</si>
  <si>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</si>
  <si>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</si>
  <si>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</si>
  <si>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</si>
  <si>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</si>
  <si>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</si>
  <si>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</si>
  <si>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</si>
  <si>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</si>
  <si>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</si>
  <si>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</si>
  <si>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</si>
  <si>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</si>
  <si>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</si>
  <si>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</si>
  <si>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</si>
  <si>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</si>
  <si>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</si>
  <si>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</si>
  <si>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</si>
  <si>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</si>
  <si>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</si>
  <si>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</si>
  <si>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</si>
  <si>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</si>
  <si>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</si>
  <si>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</si>
  <si>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</si>
  <si>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</si>
  <si>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</si>
  <si>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</si>
  <si>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</si>
  <si>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</si>
  <si>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</si>
  <si>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</si>
  <si>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</si>
  <si>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</si>
  <si>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</si>
  <si>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</si>
  <si>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</si>
  <si>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</si>
  <si>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</si>
  <si>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</si>
  <si>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</si>
  <si>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</si>
  <si>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</si>
  <si>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</si>
  <si>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</si>
  <si>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</si>
  <si>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</si>
  <si>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</si>
  <si>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</si>
  <si>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</si>
  <si>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</si>
  <si>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</si>
  <si>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</si>
  <si>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</si>
  <si>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</si>
  <si>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</si>
  <si>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</si>
  <si>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</si>
  <si>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</si>
  <si>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</si>
  <si>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</si>
  <si>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</si>
  <si>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</si>
  <si>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</si>
  <si>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</si>
  <si>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</si>
  <si>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</si>
  <si>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</si>
  <si>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</si>
  <si>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</si>
  <si>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</si>
  <si>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</si>
  <si>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</si>
  <si>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</si>
  <si>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</si>
  <si>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</si>
  <si>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</si>
  <si>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</si>
  <si>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</si>
  <si>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</si>
  <si>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</si>
  <si>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</si>
  <si>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</si>
  <si>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</si>
  <si>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</si>
  <si>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</si>
  <si>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</si>
  <si>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</si>
  <si>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</si>
  <si>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</si>
  <si>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</si>
  <si>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</si>
  <si>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</si>
  <si>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</si>
  <si>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</si>
  <si>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</si>
  <si>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</si>
  <si>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</si>
  <si>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</si>
  <si>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</si>
  <si>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</si>
  <si>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</si>
  <si>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</si>
  <si>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</si>
  <si>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</si>
  <si>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</si>
  <si>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</si>
  <si>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</si>
  <si>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</si>
  <si>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</si>
  <si>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</si>
  <si>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</si>
  <si>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</si>
  <si>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</si>
  <si>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</si>
  <si>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</si>
  <si>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</si>
  <si>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</si>
  <si>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</si>
  <si>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</si>
  <si>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</si>
  <si>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</si>
  <si>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</si>
  <si>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</si>
  <si>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</si>
  <si>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</si>
  <si>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</si>
  <si>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</si>
  <si>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</si>
  <si>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</si>
  <si>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</si>
  <si>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</si>
  <si>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</si>
  <si>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</si>
  <si>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</si>
  <si>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</si>
  <si>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</si>
  <si>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</si>
  <si>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</si>
  <si>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</si>
  <si>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</si>
  <si>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</si>
  <si>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</si>
  <si>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</si>
  <si>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</si>
  <si>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</si>
  <si>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</si>
  <si>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</si>
  <si>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</si>
  <si>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</si>
  <si>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</si>
  <si>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</si>
  <si>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</si>
  <si>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</si>
  <si>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</si>
  <si>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</si>
  <si>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</si>
  <si>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</si>
  <si>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</si>
  <si>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</si>
  <si>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</si>
  <si>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</si>
  <si>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</si>
  <si>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</si>
  <si>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</si>
  <si>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</si>
  <si>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</si>
  <si>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</si>
  <si>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</si>
  <si>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</si>
  <si>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</si>
  <si>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</si>
  <si>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</si>
  <si>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</si>
  <si>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</si>
  <si>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</si>
  <si>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</si>
  <si>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</si>
  <si>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</si>
  <si>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</si>
  <si>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</si>
  <si>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</si>
  <si>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</si>
  <si>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</si>
  <si>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</si>
  <si>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</si>
  <si>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</si>
  <si>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</si>
  <si>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</si>
  <si>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</si>
  <si>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</si>
  <si>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</si>
  <si>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</si>
  <si>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</si>
  <si>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</si>
  <si>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</si>
  <si>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</si>
  <si>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</si>
  <si>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</si>
  <si>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</si>
  <si>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</si>
  <si>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</si>
  <si>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</si>
  <si>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</si>
  <si>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</si>
  <si>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</si>
  <si>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</si>
  <si>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</si>
  <si>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</si>
  <si>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</si>
  <si>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</si>
  <si>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</si>
  <si>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</si>
  <si>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</si>
  <si>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</si>
  <si>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</si>
  <si>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</si>
  <si>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</si>
  <si>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</si>
  <si>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</si>
  <si>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</si>
  <si>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</si>
  <si>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</si>
  <si>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</si>
  <si>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</si>
  <si>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</si>
  <si>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</si>
  <si>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</si>
  <si>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</si>
  <si>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</si>
  <si>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</si>
  <si>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</si>
  <si>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</si>
  <si>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</si>
  <si>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</si>
  <si>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</si>
  <si>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</si>
  <si>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</si>
  <si>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</si>
  <si>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</si>
  <si>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</si>
  <si>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</si>
  <si>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</si>
  <si>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</si>
  <si>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</si>
  <si>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</si>
  <si>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</si>
  <si>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</si>
  <si>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</si>
  <si>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</si>
  <si>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</si>
  <si>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</si>
  <si>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</si>
  <si>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</si>
  <si>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</si>
  <si>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</si>
  <si>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</si>
  <si>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</si>
  <si>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</si>
  <si>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</si>
  <si>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</si>
  <si>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</si>
  <si>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</si>
  <si>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</si>
  <si>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</si>
  <si>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</si>
  <si>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</si>
  <si>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</si>
  <si>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</si>
  <si>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</si>
  <si>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</si>
  <si>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</si>
  <si>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</si>
  <si>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</si>
  <si>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</si>
  <si>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</si>
  <si>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</si>
  <si>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</si>
  <si>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</si>
  <si>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</si>
  <si>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</si>
  <si>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</si>
  <si>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</si>
  <si>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</si>
  <si>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</si>
  <si>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</si>
  <si>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</si>
  <si>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</si>
  <si>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</si>
  <si>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</si>
  <si>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</si>
  <si>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</si>
  <si>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</si>
  <si>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</si>
  <si>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</si>
  <si>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</si>
  <si>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</si>
  <si>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</si>
  <si>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</si>
  <si>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</si>
  <si>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</si>
  <si>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</si>
  <si>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</si>
  <si>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</si>
  <si>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</si>
  <si>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</si>
  <si>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</si>
  <si>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</si>
  <si>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</si>
  <si>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</si>
  <si>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</si>
  <si>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</si>
  <si>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</si>
  <si>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</si>
  <si>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</si>
  <si>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</si>
  <si>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</si>
  <si>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</si>
  <si>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</si>
  <si>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</si>
  <si>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</si>
  <si>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</si>
  <si>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</si>
  <si>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</si>
  <si>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</si>
  <si>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</si>
  <si>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</si>
  <si>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</si>
  <si>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</si>
  <si>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</si>
  <si>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</si>
  <si>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</si>
  <si>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</si>
  <si>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</si>
  <si>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</si>
  <si>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</si>
  <si>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</si>
  <si>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</si>
  <si>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</si>
  <si>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</si>
  <si>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</si>
  <si>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</si>
  <si>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</si>
  <si>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</si>
  <si>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</si>
  <si>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</si>
  <si>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</si>
  <si>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</si>
  <si>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</si>
  <si>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</si>
  <si>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</si>
  <si>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</si>
  <si>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</si>
  <si>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</si>
  <si>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</si>
  <si>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</si>
  <si>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</si>
  <si>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</si>
  <si>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</si>
  <si>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</si>
  <si>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</si>
  <si>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</si>
  <si>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</si>
  <si>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</si>
  <si>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</si>
  <si>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</si>
  <si>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</si>
  <si>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</si>
  <si>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</si>
  <si>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</si>
  <si>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</si>
  <si>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</si>
  <si>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</si>
  <si>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</si>
  <si>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</si>
  <si>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</si>
  <si>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</si>
  <si>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</si>
  <si>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</si>
  <si>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</si>
  <si>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</si>
  <si>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</si>
  <si>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</si>
  <si>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</si>
  <si>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</si>
  <si>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</si>
  <si>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</si>
  <si>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</si>
  <si>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</si>
  <si>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</si>
  <si>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</si>
  <si>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</si>
  <si>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</si>
  <si>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</si>
  <si>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</si>
  <si>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</si>
  <si>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</si>
  <si>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</si>
  <si>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</si>
  <si>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</si>
  <si>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</si>
  <si>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</si>
  <si>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</si>
  <si>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</si>
  <si>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</si>
  <si>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</si>
  <si>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</si>
  <si>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</si>
  <si>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</si>
  <si>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</si>
  <si>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</si>
  <si>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</si>
  <si>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</si>
  <si>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</si>
  <si>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</si>
  <si>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</si>
  <si>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</si>
  <si>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</si>
  <si>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</si>
  <si>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</si>
  <si>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</si>
  <si>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</si>
  <si>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</si>
  <si>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</si>
  <si>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</si>
  <si>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</si>
  <si>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</si>
  <si>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</si>
  <si>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</si>
  <si>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</si>
  <si>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</si>
  <si>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</si>
  <si>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</si>
  <si>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</si>
  <si>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</si>
  <si>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</si>
  <si>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</si>
  <si>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</si>
  <si>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</si>
  <si>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</si>
  <si>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</si>
  <si>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</si>
  <si>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</si>
  <si>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</si>
  <si>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</si>
  <si>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</si>
  <si>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</si>
  <si>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</si>
  <si>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</si>
  <si>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</si>
  <si>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</si>
  <si>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</si>
  <si>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</si>
  <si>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</si>
  <si>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</si>
  <si>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</si>
  <si>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</si>
  <si>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</si>
  <si>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</si>
  <si>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</si>
  <si>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</si>
  <si>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</si>
  <si>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</si>
  <si>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</si>
  <si>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</si>
  <si>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</si>
  <si>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</si>
  <si>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</si>
  <si>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</si>
  <si>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</si>
  <si>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</si>
  <si>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</si>
  <si>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</si>
  <si>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</si>
  <si>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</si>
  <si>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</si>
  <si>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</si>
  <si>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</si>
  <si>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</si>
  <si>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</si>
  <si>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</si>
  <si>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</si>
  <si>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</si>
  <si>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</si>
  <si>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</si>
  <si>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</si>
  <si>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</si>
  <si>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</si>
  <si>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</si>
  <si>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</si>
  <si>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</si>
  <si>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</si>
  <si>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</si>
  <si>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</si>
  <si>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</si>
  <si>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</si>
  <si>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</si>
  <si>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</si>
  <si>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</si>
  <si>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</si>
  <si>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</si>
  <si>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</si>
  <si>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</si>
  <si>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</si>
  <si>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</si>
  <si>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</si>
  <si>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</si>
  <si>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</si>
  <si>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</si>
  <si>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</si>
  <si>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</si>
  <si>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</si>
  <si>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</si>
  <si>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</si>
  <si>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</si>
  <si>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</si>
  <si>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</si>
  <si>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</si>
  <si>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</si>
  <si>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</si>
  <si>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</si>
  <si>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</si>
  <si>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</si>
  <si>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</si>
  <si>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</si>
  <si>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</si>
  <si>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</si>
  <si>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</si>
  <si>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</si>
  <si>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</si>
  <si>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</si>
  <si>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</si>
  <si>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</si>
  <si>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</si>
  <si>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</si>
  <si>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</si>
  <si>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</si>
  <si>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</si>
  <si>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</si>
  <si>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</si>
  <si>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</si>
  <si>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</si>
  <si>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</si>
  <si>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</si>
  <si>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</si>
  <si>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</si>
  <si>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</si>
  <si>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</si>
  <si>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</si>
  <si>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</si>
  <si>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</si>
  <si>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</si>
  <si>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</si>
  <si>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</si>
  <si>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</si>
  <si>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</si>
  <si>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</si>
  <si>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</si>
  <si>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</si>
  <si>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</si>
  <si>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</si>
  <si>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</si>
  <si>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</si>
  <si>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</si>
  <si>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</si>
  <si>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</si>
  <si>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</si>
  <si>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</si>
  <si>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</si>
  <si>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</si>
  <si>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</si>
  <si>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</si>
  <si>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</si>
  <si>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</si>
  <si>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</si>
  <si>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</si>
  <si>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</si>
  <si>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</si>
  <si>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</si>
  <si>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</si>
  <si>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</si>
  <si>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</si>
  <si>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</si>
  <si>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</si>
  <si>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</si>
  <si>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</si>
  <si>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</si>
  <si>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</si>
  <si>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</si>
  <si>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</si>
  <si>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</si>
  <si>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</si>
  <si>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</si>
  <si>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</si>
  <si>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</si>
  <si>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</si>
  <si>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</si>
  <si>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</si>
  <si>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</si>
  <si>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</si>
  <si>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</si>
  <si>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</si>
  <si>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</si>
  <si>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</si>
  <si>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</si>
  <si>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</si>
  <si>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</si>
  <si>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</si>
  <si>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</si>
  <si>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</si>
  <si>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</si>
  <si>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</si>
  <si>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</si>
  <si>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</si>
  <si>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</si>
  <si>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</si>
  <si>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</si>
  <si>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</si>
  <si>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</si>
  <si>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</si>
  <si>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</si>
  <si>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</si>
  <si>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</si>
  <si>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</si>
  <si>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</si>
  <si>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</si>
  <si>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</si>
  <si>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</si>
  <si>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</si>
  <si>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</si>
  <si>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</si>
  <si>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</si>
  <si>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</si>
  <si>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</si>
  <si>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</si>
  <si>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</si>
  <si>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</si>
  <si>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</si>
  <si>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</si>
  <si>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</si>
  <si>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</si>
  <si>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</si>
  <si>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</si>
  <si>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</si>
  <si>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</si>
  <si>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</si>
  <si>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</si>
  <si>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</si>
  <si>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</si>
  <si>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</si>
  <si>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</si>
  <si>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</si>
  <si>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</si>
  <si>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</si>
  <si>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</si>
  <si>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</si>
  <si>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</si>
  <si>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</si>
  <si>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</si>
  <si>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</si>
  <si>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</si>
  <si>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</si>
  <si>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</si>
  <si>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</si>
  <si>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</si>
  <si>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</si>
  <si>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</si>
  <si>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</si>
  <si>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</si>
  <si>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</si>
  <si>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</si>
  <si>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</si>
  <si>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</si>
  <si>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</si>
  <si>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</si>
  <si>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</si>
  <si>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</si>
  <si>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</si>
  <si>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</si>
  <si>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</si>
  <si>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</si>
  <si>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</si>
  <si>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</si>
  <si>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</si>
  <si>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</si>
  <si>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</si>
  <si>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</si>
  <si>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</si>
  <si>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</si>
  <si>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</si>
  <si>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</si>
  <si>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</si>
  <si>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</si>
  <si>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</si>
  <si>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</si>
  <si>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</si>
  <si>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</si>
  <si>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</si>
  <si>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</si>
  <si>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</si>
  <si>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</si>
  <si>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</si>
  <si>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</si>
  <si>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</si>
  <si>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</si>
  <si>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</si>
  <si>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</si>
  <si>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</si>
  <si>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</si>
  <si>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</si>
  <si>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</si>
  <si>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</si>
  <si>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</si>
  <si>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</si>
  <si>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</si>
  <si>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</si>
  <si>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</si>
  <si>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</si>
  <si>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</si>
  <si>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</si>
  <si>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</si>
  <si>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</si>
  <si>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</si>
  <si>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</si>
  <si>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</si>
  <si>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</si>
  <si>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</si>
  <si>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</si>
  <si>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</si>
  <si>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</si>
  <si>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</si>
  <si>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</si>
  <si>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</si>
  <si>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</si>
  <si>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</si>
  <si>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</si>
  <si>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</si>
  <si>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</si>
  <si>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</si>
  <si>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</si>
  <si>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</si>
  <si>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</si>
  <si>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</si>
  <si>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</si>
  <si>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</si>
  <si>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</si>
  <si>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</si>
  <si>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</si>
  <si>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</si>
  <si>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</si>
  <si>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</si>
  <si>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</si>
  <si>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</si>
  <si>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</si>
  <si>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</si>
  <si>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</si>
  <si>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</si>
  <si>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</si>
  <si>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</si>
  <si>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</si>
  <si>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</si>
  <si>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</si>
  <si>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</si>
  <si>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</si>
  <si>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</si>
  <si>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</si>
  <si>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</si>
  <si>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</si>
  <si>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</si>
  <si>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</si>
  <si>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</si>
  <si>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</si>
  <si>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</si>
  <si>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</si>
  <si>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</si>
  <si>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</si>
  <si>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</si>
  <si>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</si>
  <si>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</si>
  <si>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</si>
  <si>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</si>
  <si>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</si>
  <si>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</si>
  <si>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</si>
  <si>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</si>
  <si>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</si>
  <si>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</si>
  <si>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</si>
  <si>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</si>
  <si>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</si>
  <si>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</si>
  <si>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</si>
  <si>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</si>
  <si>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</si>
  <si>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</si>
  <si>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</si>
  <si>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</si>
  <si>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</si>
  <si>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</si>
  <si>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</si>
  <si>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</si>
  <si>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</si>
  <si>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</si>
  <si>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</si>
  <si>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</si>
  <si>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</si>
  <si>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</si>
  <si>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</si>
  <si>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</si>
  <si>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</si>
  <si>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</si>
  <si>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</si>
  <si>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</si>
  <si>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</si>
  <si>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</si>
  <si>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</si>
  <si>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</si>
  <si>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</si>
  <si>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</si>
  <si>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</si>
  <si>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</si>
  <si>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</si>
  <si>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</si>
  <si>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</si>
  <si>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</si>
  <si>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</si>
  <si>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</si>
  <si>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</si>
  <si>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</si>
  <si>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</si>
  <si>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</si>
  <si>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</si>
  <si>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</si>
  <si>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</si>
  <si>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</si>
  <si>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</si>
  <si>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</si>
  <si>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</si>
  <si>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</si>
  <si>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</si>
  <si>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</si>
  <si>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</si>
  <si>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</si>
  <si>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</si>
  <si>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</si>
  <si>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</si>
  <si>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</si>
  <si>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</si>
  <si>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</si>
  <si>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</si>
  <si>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</si>
  <si>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</si>
  <si>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</si>
  <si>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</si>
  <si>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</si>
  <si>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</si>
  <si>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</si>
  <si>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</si>
  <si>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</si>
  <si>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</si>
  <si>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</si>
  <si>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</si>
  <si>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</si>
  <si>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</si>
  <si>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</si>
  <si>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</si>
  <si>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</si>
  <si>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</si>
  <si>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</si>
  <si>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</si>
  <si>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</si>
  <si>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</si>
  <si>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</si>
  <si>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</si>
  <si>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</si>
  <si>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</si>
  <si>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</si>
  <si>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</si>
  <si>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</si>
  <si>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</si>
  <si>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</si>
  <si>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</si>
  <si>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</si>
  <si>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</si>
  <si>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</si>
  <si>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</si>
  <si>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</si>
  <si>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</si>
  <si>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</si>
  <si>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</si>
  <si>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</si>
  <si>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</si>
  <si>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</si>
  <si>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</si>
  <si>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</si>
  <si>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</si>
  <si>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</si>
  <si>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</si>
  <si>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</si>
  <si>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</si>
  <si>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</si>
  <si>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</si>
  <si>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</si>
  <si>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</si>
  <si>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</si>
  <si>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</si>
  <si>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</si>
  <si>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</si>
  <si>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</si>
  <si>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</si>
  <si>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</si>
  <si>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</si>
  <si>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</si>
  <si>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</si>
  <si>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</si>
  <si>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</si>
  <si>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</si>
  <si>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</si>
  <si>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</si>
  <si>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</si>
  <si>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</si>
  <si>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</si>
  <si>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</si>
  <si>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</si>
  <si>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</si>
  <si>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</si>
  <si>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</si>
  <si>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</si>
  <si>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</si>
  <si>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</si>
  <si>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</si>
  <si>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</si>
  <si>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</si>
  <si>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</si>
  <si>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</si>
  <si>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</si>
  <si>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</si>
  <si>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</si>
  <si>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</si>
  <si>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</si>
  <si>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</si>
  <si>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</si>
  <si>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</si>
  <si>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</si>
  <si>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</si>
  <si>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</si>
  <si>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</si>
  <si>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</si>
  <si>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</si>
  <si>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</si>
  <si>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</si>
  <si>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</si>
  <si>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</si>
  <si>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</si>
  <si>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</si>
  <si>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</si>
  <si>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</si>
  <si>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</si>
  <si>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</si>
  <si>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</si>
  <si>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</si>
  <si>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</si>
  <si>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</si>
  <si>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</si>
  <si>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</si>
  <si>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</si>
  <si>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</si>
  <si>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</si>
  <si>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</si>
  <si>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</si>
  <si>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</si>
  <si>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</si>
  <si>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</si>
  <si>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</si>
  <si>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</si>
  <si>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</si>
  <si>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</si>
  <si>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</si>
  <si>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</si>
  <si>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</si>
  <si>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</si>
  <si>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</si>
  <si>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</si>
  <si>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</si>
  <si>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</si>
  <si>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</si>
  <si>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</si>
  <si>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</si>
  <si>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</si>
  <si>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</si>
  <si>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</si>
  <si>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</si>
  <si>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</si>
  <si>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</si>
  <si>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</si>
  <si>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</si>
  <si>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</si>
  <si>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</si>
  <si>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</si>
  <si>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</si>
  <si>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</si>
  <si>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</si>
  <si>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</si>
  <si>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</si>
  <si>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</si>
  <si>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</si>
  <si>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</si>
  <si>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</si>
  <si>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</si>
  <si>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</si>
  <si>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</si>
  <si>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</si>
  <si>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</si>
  <si>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</si>
  <si>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</si>
  <si>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</si>
  <si>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</si>
  <si>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</si>
  <si>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</si>
  <si>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</si>
  <si>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</si>
  <si>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</si>
  <si>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</si>
  <si>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</si>
  <si>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</si>
  <si>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</si>
  <si>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</si>
  <si>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</si>
  <si>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</si>
  <si>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</si>
  <si>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</si>
  <si>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</si>
  <si>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</si>
  <si>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</si>
  <si>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</si>
  <si>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</si>
  <si>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</si>
  <si>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</si>
  <si>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</si>
  <si>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</si>
  <si>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</si>
  <si>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</si>
  <si>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</si>
  <si>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</si>
  <si>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</si>
  <si>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</si>
  <si>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</si>
  <si>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</si>
  <si>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</si>
  <si>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</si>
  <si>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</si>
  <si>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</si>
  <si>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</si>
  <si>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</si>
  <si>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</si>
  <si>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</si>
  <si>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</si>
  <si>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</si>
  <si>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</si>
  <si>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</si>
  <si>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</si>
  <si>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</si>
  <si>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</si>
  <si>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</si>
  <si>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</si>
  <si>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</si>
  <si>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</si>
  <si>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</si>
  <si>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</si>
  <si>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</si>
  <si>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</si>
  <si>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</si>
  <si>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</si>
  <si>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</si>
  <si>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</si>
  <si>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</si>
  <si>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</si>
  <si>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</si>
  <si>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</si>
  <si>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</si>
  <si>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</si>
  <si>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</si>
  <si>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</si>
  <si>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</si>
  <si>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</si>
  <si>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</si>
  <si>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</si>
  <si>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</si>
  <si>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</si>
  <si>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</si>
  <si>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</si>
  <si>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</si>
  <si>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</si>
  <si>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</si>
  <si>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</si>
  <si>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</si>
  <si>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</si>
  <si>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</si>
  <si>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</si>
  <si>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</si>
  <si>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</si>
  <si>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</si>
  <si>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</si>
  <si>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</si>
  <si>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</si>
  <si>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</si>
  <si>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</si>
  <si>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</si>
  <si>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</si>
  <si>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</si>
  <si>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</si>
  <si>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</si>
  <si>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</si>
  <si>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</si>
  <si>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</si>
  <si>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</si>
  <si>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</si>
  <si>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</si>
  <si>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</si>
  <si>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</si>
  <si>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</si>
  <si>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</si>
  <si>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</si>
  <si>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</si>
  <si>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</si>
  <si>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</si>
  <si>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</si>
  <si>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</si>
  <si>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</si>
  <si>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</si>
  <si>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</si>
  <si>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</si>
  <si>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</si>
  <si>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</si>
  <si>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</si>
  <si>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</si>
  <si>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</si>
  <si>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</si>
  <si>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</si>
  <si>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</si>
  <si>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</si>
  <si>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</si>
  <si>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</si>
  <si>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</si>
  <si>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</si>
  <si>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</si>
  <si>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</si>
  <si>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</si>
  <si>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</si>
  <si>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</si>
  <si>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</si>
  <si>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</si>
  <si>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</si>
  <si>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</si>
  <si>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</si>
  <si>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</si>
  <si>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</si>
  <si>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</si>
  <si>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</si>
  <si>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</si>
  <si>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</si>
  <si>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</si>
  <si>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</si>
  <si>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</si>
  <si>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</si>
  <si>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</si>
  <si>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</si>
  <si>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</si>
  <si>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</si>
  <si>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</si>
  <si>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</si>
  <si>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</si>
  <si>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</si>
  <si>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</si>
  <si>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</si>
  <si>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</si>
  <si>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</si>
  <si>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</si>
  <si>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</si>
  <si>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</si>
  <si>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</si>
  <si>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</si>
  <si>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</si>
  <si>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</si>
  <si>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</si>
  <si>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</si>
  <si>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</si>
  <si>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</si>
  <si>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</si>
  <si>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</si>
  <si>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</si>
  <si>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</si>
  <si>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</si>
  <si>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</si>
  <si>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</si>
  <si>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</si>
  <si>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</si>
  <si>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</si>
  <si>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</si>
  <si>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</si>
  <si>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</si>
  <si>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</si>
  <si>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</si>
  <si>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</si>
  <si>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</si>
  <si>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</si>
  <si>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</si>
  <si>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</si>
  <si>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</si>
  <si>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</si>
  <si>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</si>
  <si>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</si>
  <si>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</si>
  <si>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</si>
  <si>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</si>
  <si>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</si>
  <si>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</si>
  <si>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</si>
  <si>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</si>
  <si>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</si>
  <si>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</si>
  <si>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</si>
  <si>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</si>
  <si>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</si>
  <si>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</si>
  <si>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</si>
  <si>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</si>
  <si>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</si>
  <si>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</si>
  <si>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</si>
  <si>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</si>
  <si>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</si>
  <si>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</si>
  <si>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</si>
  <si>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</si>
  <si>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</si>
  <si>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</si>
  <si>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</si>
  <si>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</si>
  <si>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</si>
  <si>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</si>
  <si>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</si>
  <si>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</si>
  <si>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</si>
  <si>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</si>
  <si>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</si>
  <si>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</si>
  <si>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</si>
  <si>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</si>
  <si>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</si>
  <si>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</si>
  <si>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</si>
  <si>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</si>
  <si>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</si>
  <si>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</si>
  <si>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</si>
  <si>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</si>
  <si>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</si>
  <si>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</si>
  <si>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</si>
  <si>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</si>
  <si>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</si>
  <si>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</si>
  <si>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</si>
  <si>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</si>
  <si>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</si>
  <si>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</si>
  <si>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</si>
  <si>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</si>
  <si>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</si>
  <si>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</si>
  <si>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</si>
  <si>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</si>
  <si>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</si>
  <si>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</si>
  <si>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</si>
  <si>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</si>
  <si>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</si>
  <si>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</si>
  <si>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</si>
  <si>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</si>
  <si>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</si>
  <si>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</si>
  <si>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</si>
  <si>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</si>
  <si>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</si>
  <si>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</si>
  <si>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</si>
  <si>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</si>
  <si>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</si>
  <si>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</si>
  <si>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</si>
  <si>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</si>
  <si>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</si>
  <si>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</si>
  <si>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</si>
  <si>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</si>
  <si>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</si>
  <si>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</si>
  <si>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</si>
  <si>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</si>
  <si>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</si>
  <si>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</si>
  <si>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</si>
  <si>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</si>
  <si>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</si>
  <si>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</si>
  <si>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</si>
  <si>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</si>
  <si>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</si>
  <si>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</si>
  <si>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</si>
  <si>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</si>
  <si>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</si>
  <si>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</si>
  <si>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</si>
  <si>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</si>
  <si>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</si>
  <si>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</si>
  <si>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</si>
  <si>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</si>
  <si>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</si>
  <si>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</si>
  <si>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</si>
  <si>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</si>
  <si>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</si>
  <si>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</si>
  <si>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</si>
  <si>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</si>
  <si>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</si>
  <si>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</si>
  <si>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</si>
  <si>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</si>
  <si>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</si>
  <si>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</si>
  <si>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</si>
  <si>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</si>
  <si>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</si>
  <si>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</si>
  <si>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</si>
  <si>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</si>
  <si>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</si>
  <si>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</si>
  <si>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</si>
  <si>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</si>
  <si>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</si>
  <si>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</si>
  <si>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</si>
  <si>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</si>
  <si>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</si>
  <si>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</si>
  <si>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</si>
  <si>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</si>
  <si>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</si>
  <si>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</si>
  <si>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</si>
  <si>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</si>
  <si>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</si>
  <si>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</si>
  <si>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</si>
  <si>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</si>
  <si>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</si>
  <si>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</si>
  <si>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</si>
  <si>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</si>
  <si>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</si>
  <si>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</si>
  <si>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</si>
  <si>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</si>
  <si>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</si>
  <si>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</si>
  <si>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</si>
  <si>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</si>
  <si>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</si>
  <si>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</si>
  <si>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</si>
  <si>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</si>
  <si>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</si>
  <si>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</si>
  <si>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</si>
  <si>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</si>
  <si>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</si>
  <si>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</si>
  <si>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</si>
  <si>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</si>
  <si>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</si>
  <si>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</si>
  <si>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</si>
  <si>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</si>
  <si>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</si>
  <si>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</si>
  <si>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</si>
  <si>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</si>
  <si>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</si>
  <si>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</si>
  <si>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</si>
  <si>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</si>
  <si>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</si>
  <si>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</si>
  <si>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</si>
  <si>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</si>
  <si>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</si>
  <si>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</si>
  <si>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</si>
  <si>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</si>
  <si>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</si>
  <si>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</si>
  <si>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</si>
  <si>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</si>
  <si>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</si>
  <si>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</si>
  <si>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</si>
  <si>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</si>
  <si>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</si>
  <si>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</si>
  <si>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</si>
  <si>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</si>
  <si>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</si>
  <si>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</si>
  <si>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</si>
  <si>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</si>
  <si>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</si>
  <si>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</si>
  <si>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</si>
  <si>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</si>
  <si>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</si>
  <si>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</si>
  <si>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</si>
  <si>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</si>
  <si>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</si>
  <si>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</si>
  <si>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</si>
  <si>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</si>
  <si>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</si>
  <si>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</si>
  <si>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</si>
  <si>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</si>
  <si>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</si>
  <si>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</si>
  <si>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</si>
  <si>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</si>
  <si>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</si>
  <si>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</si>
  <si>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</si>
  <si>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</si>
  <si>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</si>
  <si>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</si>
  <si>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</si>
  <si>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</si>
  <si>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</si>
  <si>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</si>
  <si>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</si>
  <si>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</si>
  <si>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</si>
  <si>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</si>
  <si>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</si>
  <si>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</si>
  <si>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</si>
  <si>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</si>
  <si>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</si>
  <si>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</si>
  <si>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</si>
  <si>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</si>
  <si>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</si>
  <si>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</si>
  <si>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</si>
  <si>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</si>
  <si>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</si>
  <si>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</si>
  <si>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</si>
  <si>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</si>
  <si>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</si>
  <si>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</si>
  <si>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</si>
  <si>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</si>
  <si>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</si>
  <si>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</si>
  <si>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</si>
  <si>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</si>
  <si>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</si>
  <si>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</si>
  <si>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</si>
  <si>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</si>
  <si>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</si>
  <si>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</si>
  <si>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</si>
  <si>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</si>
  <si>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</si>
  <si>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</si>
  <si>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</si>
  <si>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</si>
  <si>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</si>
  <si>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</si>
  <si>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</si>
  <si>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</si>
  <si>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</si>
  <si>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</si>
  <si>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</si>
  <si>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</si>
  <si>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</si>
  <si>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</si>
  <si>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</si>
  <si>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</si>
  <si>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</si>
  <si>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</si>
  <si>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</si>
  <si>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</si>
  <si>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</si>
  <si>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</si>
  <si>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</si>
  <si>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</si>
  <si>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</si>
  <si>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</si>
  <si>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</si>
  <si>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</si>
  <si>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</si>
  <si>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</si>
  <si>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</si>
  <si>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</si>
  <si>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</si>
  <si>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</si>
  <si>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</si>
  <si>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</si>
  <si>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</si>
  <si>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</si>
  <si>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</si>
  <si>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</si>
  <si>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</si>
  <si>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</si>
  <si>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</si>
  <si>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</si>
  <si>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</si>
  <si>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</si>
  <si>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</si>
  <si>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</si>
  <si>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</si>
  <si>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</si>
  <si>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</si>
  <si>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</si>
  <si>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</si>
  <si>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</si>
  <si>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</si>
  <si>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</si>
  <si>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</si>
  <si>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</si>
  <si>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</si>
  <si>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</si>
  <si>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</si>
  <si>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</si>
  <si>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</si>
  <si>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</si>
  <si>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</si>
  <si>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</si>
  <si>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</si>
  <si>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</si>
  <si>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</si>
  <si>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</si>
  <si>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</si>
  <si>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</si>
  <si>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</si>
  <si>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</si>
  <si>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</si>
  <si>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</si>
  <si>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</si>
  <si>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</si>
  <si>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</si>
  <si>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</si>
  <si>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</si>
  <si>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</si>
  <si>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</si>
  <si>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</si>
  <si>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</si>
  <si>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</si>
  <si>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</si>
  <si>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</si>
  <si>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</si>
  <si>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</si>
  <si>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</si>
  <si>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</si>
  <si>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</si>
  <si>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</si>
  <si>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</si>
  <si>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</si>
  <si>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</si>
  <si>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</si>
  <si>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</si>
  <si>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</si>
  <si>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</si>
  <si>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</si>
  <si>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</si>
  <si>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</si>
  <si>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</si>
  <si>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</si>
  <si>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</si>
  <si>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</si>
  <si>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</si>
  <si>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</si>
  <si>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</si>
  <si>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</si>
  <si>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</si>
  <si>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</si>
  <si>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</si>
  <si>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</si>
  <si>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</si>
  <si>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</si>
  <si>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</si>
  <si>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</si>
  <si>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</si>
  <si>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</si>
  <si>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</si>
  <si>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</si>
  <si>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</si>
  <si>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</si>
  <si>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</si>
  <si>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</si>
  <si>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</si>
  <si>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</si>
  <si>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</si>
  <si>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</si>
  <si>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</si>
  <si>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</si>
  <si>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</si>
  <si>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</si>
  <si>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</si>
  <si>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</si>
  <si>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</si>
  <si>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</si>
  <si>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</si>
  <si>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</si>
  <si>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</si>
  <si>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</si>
  <si>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</si>
  <si>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</si>
  <si>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</si>
  <si>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</si>
  <si>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</si>
  <si>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</si>
  <si>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</si>
  <si>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</si>
  <si>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</si>
  <si>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</si>
  <si>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</si>
  <si>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</si>
  <si>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</si>
  <si>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</si>
  <si>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</si>
  <si>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</si>
  <si>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</si>
  <si>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</si>
  <si>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</si>
  <si>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</si>
  <si>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</si>
  <si>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</si>
  <si>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</si>
  <si>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</si>
  <si>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</si>
  <si>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</si>
  <si>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</si>
  <si>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</si>
  <si>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</si>
  <si>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</si>
  <si>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</si>
  <si>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</si>
  <si>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</si>
  <si>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</si>
  <si>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</si>
  <si>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</si>
  <si>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</si>
  <si>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</si>
  <si>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</si>
  <si>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</si>
  <si>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</si>
  <si>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</si>
  <si>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</si>
  <si>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</si>
  <si>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</si>
  <si>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</si>
  <si>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</si>
  <si>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</si>
  <si>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</si>
  <si>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</si>
  <si>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</si>
  <si>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</si>
  <si>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</si>
  <si>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</si>
  <si>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</si>
  <si>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</si>
  <si>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</si>
  <si>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</si>
  <si>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</si>
  <si>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</si>
  <si>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</si>
  <si>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</si>
  <si>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</si>
  <si>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</si>
  <si>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</si>
  <si>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</si>
  <si>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</si>
  <si>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</si>
  <si>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</si>
  <si>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</si>
  <si>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</si>
  <si>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</si>
  <si>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</si>
  <si>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</si>
  <si>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</si>
  <si>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</si>
  <si>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</si>
  <si>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</si>
  <si>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</si>
  <si>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</si>
  <si>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</si>
  <si>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</si>
  <si>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</si>
  <si>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</si>
  <si>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</si>
  <si>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</si>
  <si>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</si>
  <si>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</si>
  <si>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</si>
  <si>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</si>
  <si>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</si>
  <si>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</si>
  <si>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</si>
  <si>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</si>
  <si>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</si>
  <si>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</si>
  <si>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</si>
  <si>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</si>
  <si>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</si>
  <si>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</si>
  <si>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</si>
  <si>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</si>
  <si>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</si>
  <si>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</si>
  <si>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</si>
  <si>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</si>
  <si>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</si>
  <si>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</si>
  <si>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</si>
  <si>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</si>
  <si>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</si>
  <si>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</si>
  <si>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</si>
  <si>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</si>
  <si>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</si>
  <si>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</si>
  <si>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</si>
  <si>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</si>
  <si>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</si>
  <si>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</si>
  <si>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</si>
  <si>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</si>
  <si>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</si>
  <si>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</si>
  <si>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</si>
  <si>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</si>
  <si>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</si>
  <si>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</si>
  <si>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</si>
  <si>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</si>
  <si>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</si>
  <si>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</si>
  <si>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</si>
  <si>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</si>
  <si>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</si>
  <si>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</si>
  <si>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</si>
  <si>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</si>
  <si>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</si>
  <si>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</si>
  <si>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</si>
  <si>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</si>
  <si>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</si>
  <si>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</si>
  <si>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</si>
  <si>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</si>
  <si>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</si>
  <si>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</si>
  <si>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</si>
  <si>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</si>
  <si>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</si>
  <si>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</si>
  <si>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</si>
  <si>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</si>
  <si>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</si>
  <si>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</si>
  <si>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</si>
  <si>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</si>
  <si>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</si>
  <si>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</si>
  <si>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</si>
  <si>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</si>
  <si>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</si>
  <si>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</si>
  <si>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</si>
  <si>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</si>
  <si>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</si>
  <si>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</si>
  <si>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</si>
  <si>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</si>
  <si>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</si>
  <si>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</si>
  <si>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</si>
  <si>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</si>
  <si>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</si>
  <si>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</si>
  <si>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</si>
  <si>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</si>
  <si>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</si>
  <si>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</si>
  <si>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</si>
  <si>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</si>
  <si>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</si>
  <si>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</si>
  <si>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</si>
  <si>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</si>
  <si>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</si>
  <si>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</si>
  <si>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</si>
  <si>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</si>
  <si>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</si>
  <si>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</si>
  <si>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</si>
  <si>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</si>
  <si>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</si>
  <si>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</si>
  <si>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</si>
  <si>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</si>
  <si>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</si>
  <si>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</si>
  <si>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</si>
  <si>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</si>
  <si>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</si>
  <si>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</si>
  <si>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</si>
  <si>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</si>
  <si>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</si>
  <si>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</si>
  <si>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</si>
  <si>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</si>
  <si>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</si>
  <si>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</si>
  <si>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</si>
  <si>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</si>
  <si>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</si>
  <si>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</si>
  <si>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</si>
  <si>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</si>
  <si>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</si>
  <si>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</si>
  <si>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</si>
  <si>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</si>
  <si>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</si>
  <si>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</si>
  <si>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</si>
  <si>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</si>
  <si>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</si>
  <si>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</si>
  <si>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</si>
  <si>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</si>
  <si>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</si>
  <si>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</si>
  <si>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</si>
  <si>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</si>
  <si>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</si>
  <si>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</si>
  <si>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</si>
  <si>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</si>
  <si>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</si>
  <si>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</si>
  <si>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</si>
  <si>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</si>
  <si>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</si>
  <si>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</si>
  <si>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</si>
  <si>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</si>
  <si>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</si>
  <si>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</si>
  <si>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</si>
  <si>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</si>
  <si>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</si>
  <si>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</si>
  <si>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</si>
  <si>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</si>
  <si>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</si>
  <si>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</si>
  <si>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</si>
  <si>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</si>
  <si>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</si>
  <si>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</si>
  <si>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</si>
  <si>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</si>
  <si>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</si>
  <si>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</si>
  <si>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</si>
  <si>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</si>
  <si>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</si>
  <si>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</si>
  <si>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</si>
  <si>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</si>
  <si>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</si>
  <si>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</si>
  <si>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</si>
  <si>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</si>
  <si>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</si>
  <si>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</si>
  <si>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</si>
  <si>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</si>
  <si>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</si>
  <si>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</si>
  <si>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</si>
  <si>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</si>
  <si>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</si>
  <si>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</si>
  <si>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</si>
  <si>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</si>
  <si>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</si>
  <si>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</si>
  <si>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</si>
  <si>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</si>
  <si>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</si>
  <si>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</si>
  <si>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</si>
  <si>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</si>
  <si>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</si>
  <si>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</si>
  <si>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</si>
  <si>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</si>
  <si>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</si>
  <si>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</si>
  <si>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</si>
  <si>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</si>
  <si>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</si>
  <si>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</si>
  <si>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</si>
  <si>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</si>
  <si>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</si>
  <si>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</si>
  <si>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</si>
  <si>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</si>
  <si>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</si>
  <si>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</si>
  <si>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</si>
  <si>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</si>
  <si>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</si>
  <si>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</si>
  <si>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</si>
  <si>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</si>
  <si>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</si>
  <si>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</si>
  <si>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</si>
  <si>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</si>
  <si>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</si>
  <si>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</si>
  <si>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</si>
  <si>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</si>
  <si>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</si>
  <si>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</si>
  <si>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</si>
  <si>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</si>
  <si>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</si>
  <si>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</si>
  <si>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</si>
  <si>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</si>
  <si>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</si>
  <si>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</si>
  <si>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</si>
  <si>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</si>
  <si>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</si>
  <si>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</si>
  <si>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</si>
  <si>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</si>
  <si>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</si>
  <si>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</si>
  <si>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</si>
  <si>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</si>
  <si>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</si>
  <si>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</si>
  <si>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</si>
  <si>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</si>
  <si>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</si>
  <si>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</si>
  <si>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</si>
  <si>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</si>
  <si>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</si>
  <si>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</si>
  <si>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</si>
  <si>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</si>
  <si>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</si>
  <si>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</si>
  <si>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</si>
  <si>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</si>
  <si>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</si>
  <si>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</si>
  <si>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</si>
  <si>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</si>
  <si>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</si>
  <si>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</si>
  <si>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</si>
  <si>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</si>
  <si>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</si>
  <si>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</si>
  <si>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</si>
  <si>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</si>
  <si>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</si>
  <si>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</si>
  <si>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</si>
  <si>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</si>
  <si>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</si>
  <si>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</si>
  <si>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</si>
  <si>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</si>
  <si>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</si>
  <si>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</si>
  <si>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</si>
  <si>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</si>
  <si>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</si>
  <si>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</si>
  <si>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</si>
  <si>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</si>
  <si>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</si>
  <si>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</si>
  <si>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</si>
  <si>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</si>
  <si>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</si>
  <si>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</si>
  <si>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</si>
  <si>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</si>
  <si>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</si>
  <si>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</si>
  <si>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</si>
  <si>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</si>
  <si>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</si>
  <si>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</si>
  <si>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</si>
  <si>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</si>
  <si>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</si>
  <si>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</si>
  <si>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</si>
  <si>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</si>
  <si>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</si>
  <si>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</si>
  <si>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</si>
  <si>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</si>
  <si>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</si>
  <si>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</si>
  <si>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</si>
  <si>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</si>
  <si>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</si>
  <si>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</si>
  <si>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</si>
  <si>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</si>
  <si>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</si>
  <si>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</si>
  <si>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</si>
  <si>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</si>
  <si>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</si>
  <si>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</si>
  <si>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</si>
  <si>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</si>
  <si>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</si>
  <si>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</si>
  <si>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</si>
  <si>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</si>
  <si>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</si>
  <si>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</si>
  <si>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</si>
  <si>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</si>
  <si>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</si>
  <si>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</si>
  <si>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</si>
  <si>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</si>
  <si>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</si>
  <si>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</si>
  <si>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</si>
  <si>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</si>
  <si>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</si>
  <si>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</si>
  <si>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</si>
  <si>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</si>
  <si>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</si>
  <si>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</si>
  <si>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</si>
  <si>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</si>
  <si>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</si>
  <si>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</si>
  <si>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</si>
  <si>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</si>
  <si>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</si>
  <si>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</si>
  <si>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</si>
  <si>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</si>
  <si>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</si>
  <si>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</si>
  <si>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</si>
  <si>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</si>
  <si>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</si>
  <si>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</si>
  <si>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</si>
  <si>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</si>
  <si>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</si>
  <si>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</si>
  <si>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</si>
  <si>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</si>
  <si>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</si>
  <si>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</si>
  <si>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</si>
  <si>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</si>
  <si>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</si>
  <si>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</si>
  <si>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</si>
  <si>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</si>
  <si>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</si>
  <si>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</si>
  <si>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</si>
  <si>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</si>
  <si>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</si>
  <si>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</si>
  <si>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</si>
  <si>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</si>
  <si>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</si>
  <si>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</si>
  <si>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</si>
  <si>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</si>
  <si>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</si>
  <si>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</si>
  <si>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</si>
  <si>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</si>
  <si>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</si>
  <si>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</si>
  <si>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</si>
  <si>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</si>
  <si>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</si>
  <si>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</si>
  <si>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</si>
  <si>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</si>
  <si>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</si>
  <si>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</si>
  <si>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</si>
  <si>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</si>
  <si>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</si>
  <si>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</si>
  <si>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</si>
  <si>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</si>
  <si>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</si>
  <si>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</si>
  <si>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</si>
  <si>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</si>
  <si>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</si>
  <si>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</si>
  <si>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</si>
  <si>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</si>
  <si>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</si>
  <si>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</si>
  <si>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</si>
  <si>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</si>
  <si>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</si>
  <si>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</si>
  <si>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</si>
  <si>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</si>
  <si>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</si>
  <si>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</si>
  <si>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</si>
  <si>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</si>
  <si>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</si>
  <si>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</si>
  <si>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</si>
  <si>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</si>
  <si>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</si>
  <si>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</si>
  <si>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</si>
  <si>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</si>
  <si>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</si>
  <si>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</si>
  <si>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</si>
  <si>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</si>
  <si>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</si>
  <si>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</si>
  <si>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</si>
  <si>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</si>
  <si>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</si>
  <si>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</si>
  <si>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</si>
  <si>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</si>
  <si>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</si>
  <si>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</si>
  <si>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</si>
  <si>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</si>
  <si>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</si>
  <si>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</si>
  <si>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</si>
  <si>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</si>
  <si>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</si>
  <si>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</si>
  <si>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</si>
  <si>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</si>
  <si>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</si>
  <si>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</si>
  <si>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</si>
  <si>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</si>
  <si>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</si>
  <si>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</si>
  <si>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</si>
  <si>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</si>
  <si>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</si>
  <si>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</si>
  <si>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</si>
  <si>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</si>
  <si>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</si>
  <si>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</si>
  <si>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</si>
  <si>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</si>
  <si>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</si>
  <si>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</si>
  <si>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</si>
  <si>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</si>
  <si>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</si>
  <si>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</si>
  <si>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</si>
  <si>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</si>
  <si>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</si>
  <si>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</si>
  <si>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</si>
  <si>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</si>
  <si>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</si>
  <si>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</si>
  <si>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</si>
  <si>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</si>
  <si>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</si>
  <si>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</si>
  <si>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</si>
  <si>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</si>
  <si>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</si>
  <si>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</si>
  <si>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</si>
  <si>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</si>
  <si>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</si>
  <si>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</si>
  <si>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</si>
  <si>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</si>
  <si>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</si>
  <si>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</si>
  <si>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</si>
  <si>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</si>
  <si>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</si>
  <si>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</si>
  <si>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</si>
  <si>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</si>
  <si>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</si>
  <si>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</si>
  <si>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</si>
  <si>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</si>
  <si>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</si>
  <si>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</si>
  <si>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</si>
  <si>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</si>
  <si>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</si>
  <si>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</si>
  <si>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</si>
  <si>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</si>
  <si>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</si>
  <si>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</si>
  <si>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</si>
  <si>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</si>
  <si>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</si>
  <si>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</si>
  <si>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</si>
  <si>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</si>
  <si>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</si>
  <si>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</si>
  <si>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</si>
  <si>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</si>
  <si>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</si>
  <si>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</si>
  <si>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</si>
  <si>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</si>
  <si>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</si>
  <si>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</si>
  <si>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</si>
  <si>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</si>
  <si>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</si>
  <si>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</si>
  <si>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</si>
  <si>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</si>
  <si>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</si>
  <si>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</si>
  <si>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</si>
  <si>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</si>
  <si>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</si>
  <si>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</si>
  <si>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</si>
  <si>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</si>
  <si>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</si>
  <si>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</si>
  <si>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</si>
  <si>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</si>
  <si>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</si>
  <si>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</si>
  <si>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</si>
  <si>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</si>
  <si>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</si>
  <si>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</si>
  <si>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</si>
  <si>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</si>
  <si>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</si>
  <si>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</si>
  <si>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</si>
  <si>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</si>
  <si>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</si>
  <si>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</si>
  <si>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</si>
  <si>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</si>
  <si>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</si>
  <si>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</si>
  <si>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</si>
  <si>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</si>
  <si>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</si>
  <si>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</si>
  <si>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</si>
  <si>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</si>
  <si>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</si>
  <si>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</si>
  <si>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</si>
  <si>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</si>
  <si>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</si>
  <si>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</si>
  <si>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</si>
  <si>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</si>
  <si>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</si>
  <si>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</si>
  <si>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</si>
  <si>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</si>
  <si>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</si>
  <si>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</si>
  <si>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</si>
  <si>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</si>
  <si>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</si>
  <si>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</si>
  <si>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</si>
  <si>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</si>
  <si>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</si>
  <si>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</si>
  <si>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</si>
  <si>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</si>
  <si>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</si>
  <si>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</si>
  <si>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</si>
  <si>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</si>
  <si>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</si>
  <si>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</si>
  <si>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</si>
  <si>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</si>
  <si>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</si>
  <si>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</si>
  <si>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</si>
  <si>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</si>
  <si>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</si>
  <si>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</si>
  <si>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</si>
  <si>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</si>
  <si>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</si>
  <si>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</si>
  <si>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</si>
  <si>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</si>
  <si>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</si>
  <si>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</si>
  <si>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</si>
  <si>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</si>
  <si>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</si>
  <si>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</si>
  <si>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</si>
  <si>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</si>
  <si>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</si>
  <si>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</si>
  <si>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</si>
  <si>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</si>
  <si>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</si>
  <si>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</si>
  <si>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</si>
  <si>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</si>
  <si>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</si>
  <si>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</si>
  <si>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</si>
  <si>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</si>
  <si>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</si>
  <si>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</si>
  <si>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</si>
  <si>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</si>
  <si>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</si>
  <si>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</si>
  <si>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</si>
  <si>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</si>
  <si>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</si>
  <si>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</si>
  <si>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</si>
  <si>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</si>
  <si>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</si>
  <si>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</si>
  <si>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</si>
  <si>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</si>
  <si>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</si>
  <si>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</si>
  <si>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</si>
  <si>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</si>
  <si>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</si>
  <si>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</si>
  <si>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</si>
  <si>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</si>
  <si>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</si>
  <si>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</si>
  <si>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</si>
  <si>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</si>
  <si>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</si>
  <si>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</si>
  <si>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</si>
  <si>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</si>
  <si>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</si>
  <si>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</si>
  <si>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</si>
  <si>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</si>
  <si>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</si>
  <si>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</si>
  <si>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</si>
  <si>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</si>
  <si>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</si>
  <si>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</si>
  <si>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</si>
  <si>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</si>
  <si>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</si>
  <si>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</si>
  <si>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</si>
  <si>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</si>
  <si>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</si>
  <si>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</si>
  <si>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</si>
  <si>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</si>
  <si>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</si>
  <si>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</si>
  <si>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</si>
  <si>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</si>
  <si>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</si>
  <si>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</si>
  <si>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</si>
  <si>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</si>
  <si>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</si>
  <si>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</si>
  <si>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</si>
  <si>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</si>
  <si>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</si>
  <si>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</si>
  <si>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</si>
  <si>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</si>
  <si>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</si>
  <si>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</si>
  <si>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</si>
  <si>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</si>
  <si>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</si>
  <si>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</si>
  <si>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</si>
  <si>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</si>
  <si>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</si>
  <si>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</si>
  <si>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</si>
  <si>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</si>
  <si>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</si>
  <si>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</si>
  <si>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</si>
  <si>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</si>
  <si>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</si>
  <si>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</si>
  <si>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</si>
  <si>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</si>
  <si>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</si>
  <si>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</si>
  <si>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</si>
  <si>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</si>
  <si>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</si>
  <si>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</si>
  <si>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</si>
  <si>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</si>
  <si>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</si>
  <si>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</si>
  <si>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</si>
  <si>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</si>
  <si>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</si>
  <si>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</si>
  <si>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</si>
  <si>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</si>
  <si>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</si>
  <si>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</si>
  <si>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</si>
  <si>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</si>
  <si>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</si>
  <si>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</si>
  <si>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</si>
  <si>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</si>
  <si>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</si>
  <si>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</si>
  <si>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</si>
  <si>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</si>
  <si>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</si>
  <si>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</si>
  <si>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</si>
  <si>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</si>
  <si>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</si>
  <si>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</si>
  <si>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</si>
  <si>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</si>
  <si>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</si>
  <si>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</si>
  <si>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</si>
  <si>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</si>
  <si>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</si>
  <si>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</si>
  <si>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</si>
  <si>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</si>
  <si>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</si>
  <si>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</si>
  <si>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</si>
  <si>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</si>
  <si>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</si>
  <si>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</si>
  <si>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</si>
  <si>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</si>
  <si>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</si>
  <si>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</si>
  <si>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</si>
  <si>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</si>
  <si>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</si>
  <si>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</si>
  <si>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</si>
  <si>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</si>
  <si>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</si>
  <si>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</si>
  <si>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</si>
  <si>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</si>
  <si>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</si>
  <si>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</si>
  <si>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</si>
  <si>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</si>
  <si>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</si>
  <si>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</si>
  <si>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</si>
  <si>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</si>
  <si>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</si>
  <si>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</si>
  <si>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</si>
  <si>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</si>
  <si>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</si>
  <si>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</si>
  <si>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</si>
  <si>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</si>
  <si>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</si>
  <si>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</si>
  <si>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</si>
  <si>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</si>
  <si>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</si>
  <si>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</si>
  <si>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</si>
  <si>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</si>
  <si>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</si>
  <si>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</si>
  <si>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</si>
  <si>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</si>
  <si>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</si>
  <si>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</si>
  <si>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</si>
  <si>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</si>
  <si>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</si>
  <si>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</si>
  <si>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</si>
  <si>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</si>
  <si>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</si>
  <si>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</si>
  <si>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</si>
  <si>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</si>
  <si>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</si>
  <si>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</si>
  <si>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</si>
  <si>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</si>
  <si>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</si>
  <si>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</si>
  <si>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</si>
  <si>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</si>
  <si>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</si>
  <si>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</si>
  <si>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</si>
  <si>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</si>
  <si>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</si>
  <si>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</si>
  <si>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</si>
  <si>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</si>
  <si>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</si>
  <si>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</si>
  <si>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</si>
  <si>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</si>
  <si>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</si>
  <si>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</si>
  <si>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</si>
  <si>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</si>
  <si>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</si>
  <si>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</si>
  <si>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</si>
  <si>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</si>
  <si>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</si>
  <si>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</si>
  <si>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</si>
  <si>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</si>
  <si>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</si>
  <si>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</si>
  <si>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</si>
  <si>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</si>
  <si>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</si>
  <si>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</si>
  <si>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</si>
  <si>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</si>
  <si>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</si>
  <si>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</si>
  <si>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</si>
  <si>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</si>
  <si>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</si>
  <si>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</si>
  <si>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</si>
  <si>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</si>
  <si>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</si>
  <si>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</si>
  <si>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</si>
  <si>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</si>
  <si>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</si>
  <si>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</si>
  <si>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</si>
  <si>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</si>
  <si>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</si>
  <si>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</si>
  <si>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</si>
  <si>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</si>
  <si>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</si>
  <si>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</si>
  <si>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</si>
  <si>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</si>
  <si>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</si>
  <si>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</si>
  <si>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</si>
  <si>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</si>
  <si>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</si>
  <si>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</si>
  <si>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</si>
  <si>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</si>
  <si>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</si>
  <si>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</si>
  <si>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</si>
  <si>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</si>
  <si>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</si>
  <si>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</si>
  <si>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</si>
  <si>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</si>
  <si>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</si>
  <si>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</si>
  <si>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</si>
  <si>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</si>
  <si>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</si>
  <si>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</si>
  <si>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</si>
  <si>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</si>
  <si>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</si>
  <si>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</si>
  <si>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</si>
  <si>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</si>
  <si>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</si>
  <si>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</si>
  <si>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</si>
  <si>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</si>
  <si>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</si>
  <si>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</si>
  <si>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</si>
  <si>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</si>
  <si>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</si>
  <si>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</si>
  <si>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</si>
  <si>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</si>
  <si>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</si>
  <si>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</si>
  <si>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</si>
  <si>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</si>
  <si>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</si>
  <si>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</si>
  <si>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</si>
  <si>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</si>
  <si>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</si>
  <si>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</si>
  <si>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</si>
  <si>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</si>
  <si>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</si>
  <si>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</si>
  <si>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</si>
  <si>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</si>
  <si>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</si>
  <si>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</si>
  <si>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</si>
  <si>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</si>
  <si>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</si>
  <si>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</si>
  <si>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</si>
  <si>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</si>
  <si>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</si>
  <si>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</si>
  <si>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</si>
  <si>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</si>
  <si>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</si>
  <si>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</si>
  <si>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</si>
  <si>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</si>
  <si>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</si>
  <si>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</si>
  <si>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</si>
  <si>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</si>
  <si>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</si>
  <si>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</si>
  <si>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</si>
  <si>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</si>
  <si>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</si>
  <si>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</si>
  <si>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</si>
  <si>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</si>
  <si>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</si>
  <si>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</si>
  <si>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</si>
  <si>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</si>
  <si>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</si>
  <si>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</si>
  <si>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</si>
  <si>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</si>
  <si>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</si>
  <si>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</si>
  <si>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</si>
  <si>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</si>
  <si>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</si>
  <si>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</si>
  <si>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</si>
  <si>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</si>
  <si>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</si>
  <si>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</si>
  <si>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</si>
  <si>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</si>
  <si>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</si>
  <si>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</si>
  <si>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</si>
  <si>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</si>
  <si>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</si>
  <si>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</si>
  <si>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</si>
  <si>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</si>
  <si>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</si>
  <si>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</si>
  <si>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</si>
  <si>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</si>
  <si>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</si>
  <si>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</si>
  <si>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</si>
  <si>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</si>
  <si>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</si>
  <si>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</si>
  <si>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</si>
  <si>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</si>
  <si>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</si>
  <si>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</si>
  <si>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</si>
  <si>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</si>
  <si>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</si>
  <si>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</si>
  <si>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</si>
  <si>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</si>
  <si>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</si>
  <si>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</si>
  <si>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</si>
  <si>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</si>
  <si>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</si>
  <si>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</si>
  <si>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</si>
  <si>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</si>
  <si>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</si>
  <si>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</si>
  <si>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</si>
  <si>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</si>
  <si>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</si>
  <si>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</si>
  <si>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</si>
  <si>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</si>
  <si>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</si>
  <si>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</si>
  <si>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</si>
  <si>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</si>
  <si>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</si>
  <si>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</si>
  <si>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</si>
  <si>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</si>
  <si>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</si>
  <si>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</si>
  <si>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</si>
  <si>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</si>
  <si>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</si>
  <si>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</si>
  <si>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</si>
  <si>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</si>
  <si>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</si>
  <si>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</si>
  <si>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</si>
  <si>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</si>
  <si>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</si>
  <si>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</si>
  <si>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</si>
  <si>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</si>
  <si>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</si>
  <si>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</si>
  <si>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</si>
  <si>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</si>
  <si>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</si>
  <si>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</si>
  <si>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</si>
  <si>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</si>
  <si>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</si>
  <si>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</si>
  <si>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</si>
  <si>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</si>
  <si>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</si>
  <si>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</si>
  <si>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</si>
  <si>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</si>
  <si>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</si>
  <si>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</si>
  <si>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</si>
  <si>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</si>
  <si>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</si>
  <si>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</si>
  <si>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</si>
  <si>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</si>
  <si>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</si>
  <si>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</si>
  <si>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</si>
  <si>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</si>
  <si>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</si>
  <si>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</si>
  <si>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</si>
  <si>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</si>
  <si>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</si>
  <si>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</si>
  <si>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</si>
  <si>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</si>
  <si>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</si>
  <si>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</si>
  <si>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</si>
  <si>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</si>
  <si>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</si>
  <si>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</si>
  <si>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</si>
  <si>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</si>
  <si>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</si>
  <si>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</si>
  <si>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</si>
  <si>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</si>
  <si>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</si>
  <si>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</si>
  <si>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</si>
  <si>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</si>
  <si>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</si>
  <si>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</si>
  <si>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</si>
  <si>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</si>
  <si>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</si>
  <si>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</si>
  <si>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</si>
  <si>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</si>
  <si>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</si>
  <si>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</si>
  <si>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</si>
  <si>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</si>
  <si>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</si>
  <si>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</si>
  <si>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</si>
  <si>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</si>
  <si>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</si>
  <si>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</si>
  <si>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</si>
  <si>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</si>
  <si>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</si>
  <si>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</si>
  <si>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</si>
  <si>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</si>
  <si>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</si>
  <si>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</si>
  <si>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</si>
  <si>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</si>
  <si>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</si>
  <si>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</si>
  <si>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</si>
  <si>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</si>
  <si>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</si>
  <si>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</si>
  <si>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</si>
  <si>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</si>
  <si>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</si>
  <si>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</si>
  <si>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</si>
  <si>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</si>
  <si>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</si>
  <si>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</si>
  <si>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</si>
  <si>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</si>
  <si>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</si>
  <si>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</si>
  <si>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</si>
  <si>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</si>
  <si>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</si>
  <si>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</si>
  <si>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</si>
  <si>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</si>
  <si>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</si>
  <si>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</si>
  <si>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</si>
  <si>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</si>
  <si>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</si>
  <si>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</si>
  <si>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</si>
  <si>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</si>
  <si>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</si>
  <si>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</si>
  <si>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</si>
  <si>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</si>
  <si>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</si>
  <si>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</si>
  <si>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</si>
  <si>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</si>
  <si>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</si>
  <si>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</si>
  <si>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</si>
  <si>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</si>
  <si>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</si>
  <si>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</si>
  <si>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</si>
  <si>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</si>
  <si>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</si>
  <si>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</si>
  <si>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</si>
  <si>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</si>
  <si>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</si>
  <si>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</si>
  <si>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</si>
  <si>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</si>
  <si>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</si>
  <si>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</si>
  <si>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</si>
  <si>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</si>
  <si>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</si>
  <si>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</si>
  <si>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</si>
  <si>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</si>
  <si>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</si>
  <si>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</si>
  <si>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</si>
  <si>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</si>
  <si>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</si>
  <si>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</si>
  <si>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</si>
  <si>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</si>
  <si>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</si>
  <si>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</si>
  <si>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</si>
  <si>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</si>
  <si>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</si>
  <si>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</si>
  <si>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</si>
  <si>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</si>
  <si>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</si>
  <si>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</si>
  <si>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</si>
  <si>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</si>
  <si>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</si>
  <si>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</si>
  <si>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</si>
  <si>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</si>
  <si>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</si>
  <si>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</si>
  <si>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</si>
  <si>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</si>
  <si>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</si>
  <si>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</si>
  <si>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</si>
  <si>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</si>
  <si>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</si>
  <si>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</si>
  <si>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</si>
  <si>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</si>
  <si>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</si>
  <si>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</si>
  <si>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</si>
  <si>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</si>
  <si>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</si>
  <si>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</si>
  <si>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</si>
  <si>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</si>
  <si>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</si>
  <si>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</si>
  <si>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</si>
  <si>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</si>
  <si>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</si>
  <si>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</si>
  <si>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</si>
  <si>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</si>
  <si>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</si>
  <si>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</si>
  <si>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</si>
  <si>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</si>
  <si>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</si>
  <si>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</si>
  <si>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</si>
  <si>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</si>
  <si>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</si>
  <si>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</si>
  <si>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</si>
  <si>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</si>
  <si>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</si>
  <si>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</si>
  <si>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</si>
  <si>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</si>
  <si>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</si>
  <si>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</si>
  <si>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</si>
  <si>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</si>
  <si>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</si>
  <si>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</si>
  <si>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</si>
  <si>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</si>
  <si>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</si>
  <si>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</si>
  <si>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</si>
  <si>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</si>
  <si>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</si>
  <si>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</si>
  <si>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</si>
  <si>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</si>
  <si>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</si>
  <si>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</si>
  <si>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</si>
  <si>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</si>
  <si>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</si>
  <si>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</si>
  <si>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</si>
  <si>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</si>
  <si>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</si>
  <si>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</si>
  <si>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</si>
  <si>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</si>
  <si>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</si>
  <si>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</si>
  <si>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</si>
  <si>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</si>
  <si>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</si>
  <si>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</si>
  <si>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</si>
  <si>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</si>
  <si>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</si>
  <si>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</si>
  <si>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</si>
  <si>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</si>
  <si>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</si>
  <si>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</si>
  <si>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</si>
  <si>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</si>
  <si>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</si>
  <si>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</si>
  <si>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</si>
  <si>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</si>
  <si>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</si>
  <si>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</si>
  <si>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</si>
  <si>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</si>
  <si>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</si>
  <si>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</si>
  <si>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</si>
  <si>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</si>
  <si>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</si>
  <si>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</si>
  <si>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</si>
  <si>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</si>
  <si>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</si>
  <si>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</si>
  <si>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</si>
  <si>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</si>
  <si>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</si>
  <si>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</si>
  <si>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</si>
  <si>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</si>
  <si>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</si>
  <si>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</si>
  <si>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</si>
  <si>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</si>
  <si>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</si>
  <si>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</si>
  <si>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</si>
  <si>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</si>
  <si>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</si>
  <si>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</si>
  <si>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</si>
  <si>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</si>
  <si>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</si>
  <si>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</si>
  <si>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</si>
  <si>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</si>
  <si>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</si>
  <si>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</si>
  <si>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</si>
  <si>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</si>
  <si>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</si>
  <si>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</si>
  <si>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</si>
  <si>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</si>
  <si>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</si>
  <si>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</si>
  <si>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</si>
  <si>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</si>
  <si>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</si>
  <si>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</si>
  <si>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</si>
  <si>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</si>
  <si>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</si>
  <si>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</si>
  <si>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</si>
  <si>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</si>
  <si>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</si>
  <si>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</si>
  <si>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</si>
  <si>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</si>
  <si>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</si>
  <si>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</si>
  <si>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</si>
  <si>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</si>
  <si>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</si>
  <si>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</si>
  <si>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</si>
  <si>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</si>
  <si>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</si>
  <si>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</si>
  <si>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</si>
  <si>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</si>
  <si>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</si>
  <si>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</si>
  <si>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</si>
  <si>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</si>
  <si>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</si>
  <si>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</si>
  <si>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</si>
  <si>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</si>
  <si>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</si>
  <si>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</si>
  <si>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</si>
  <si>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</si>
  <si>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</si>
  <si>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</si>
  <si>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</si>
  <si>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</si>
  <si>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</si>
  <si>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</si>
  <si>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</si>
  <si>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</si>
  <si>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</si>
  <si>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</si>
  <si>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</si>
  <si>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</si>
  <si>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</si>
  <si>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</si>
  <si>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</si>
  <si>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</si>
  <si>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</si>
  <si>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</si>
  <si>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</si>
  <si>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</si>
  <si>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</si>
  <si>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</si>
  <si>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</si>
  <si>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</si>
  <si>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</si>
  <si>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</si>
  <si>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</si>
  <si>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</si>
  <si>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</si>
  <si>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</si>
  <si>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</si>
  <si>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</si>
  <si>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</si>
  <si>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</si>
  <si>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</si>
  <si>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</si>
  <si>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</si>
  <si>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</si>
  <si>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</si>
  <si>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</si>
  <si>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</si>
  <si>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</si>
  <si>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</si>
  <si>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</si>
  <si>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</si>
  <si>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</si>
  <si>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</si>
  <si>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</si>
  <si>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</si>
  <si>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</si>
  <si>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</si>
  <si>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</si>
  <si>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</si>
  <si>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</si>
  <si>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</si>
  <si>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</si>
  <si>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</si>
  <si>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</si>
  <si>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</si>
  <si>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</si>
  <si>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</si>
  <si>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</si>
  <si>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</si>
  <si>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</si>
  <si>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</si>
  <si>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</si>
  <si>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</si>
  <si>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</si>
  <si>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</si>
  <si>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</si>
  <si>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</si>
  <si>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</si>
  <si>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</si>
  <si>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</si>
  <si>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</si>
  <si>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</si>
  <si>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</si>
  <si>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</si>
  <si>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</si>
  <si>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</si>
  <si>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</si>
  <si>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</si>
  <si>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</si>
  <si>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</si>
  <si>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</si>
  <si>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</si>
  <si>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</si>
  <si>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</si>
  <si>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</si>
  <si>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</si>
  <si>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</si>
  <si>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</si>
  <si>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</si>
  <si>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</si>
  <si>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</si>
  <si>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</si>
  <si>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</si>
  <si>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</si>
  <si>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</si>
  <si>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</si>
  <si>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</si>
  <si>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</si>
  <si>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</si>
  <si>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</si>
  <si>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</si>
  <si>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</si>
  <si>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</si>
  <si>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</si>
  <si>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</si>
  <si>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</si>
  <si>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</si>
  <si>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</si>
  <si>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</si>
  <si>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</si>
  <si>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</si>
  <si>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</si>
  <si>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</si>
  <si>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</si>
  <si>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</si>
  <si>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</si>
  <si>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</si>
  <si>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</si>
  <si>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</si>
  <si>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</si>
  <si>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</si>
  <si>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</si>
  <si>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</si>
  <si>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</si>
  <si>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</si>
  <si>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</si>
  <si>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</si>
  <si>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</si>
  <si>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</si>
  <si>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</si>
  <si>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</si>
  <si>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</si>
  <si>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</si>
  <si>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</si>
  <si>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</si>
  <si>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</si>
  <si>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</si>
  <si>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</si>
  <si>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</si>
  <si>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</si>
  <si>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</si>
  <si>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</si>
  <si>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</si>
  <si>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</si>
  <si>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</si>
  <si>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</si>
  <si>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</si>
  <si>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</si>
  <si>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</si>
  <si>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</si>
  <si>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</si>
  <si>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</si>
  <si>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</si>
  <si>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</si>
  <si>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</si>
  <si>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</si>
  <si>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</si>
  <si>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</si>
  <si>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</si>
  <si>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</si>
  <si>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</si>
  <si>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</si>
  <si>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</si>
  <si>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</si>
  <si>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</si>
  <si>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</si>
  <si>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</si>
  <si>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</si>
  <si>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</si>
  <si>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</si>
  <si>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</si>
  <si>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</si>
  <si>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</si>
  <si>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</si>
  <si>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</si>
  <si>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</si>
  <si>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</si>
  <si>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</si>
  <si>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</si>
  <si>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</si>
  <si>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</si>
  <si>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</si>
  <si>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</si>
  <si>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</si>
  <si>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</si>
  <si>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</si>
  <si>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</si>
  <si>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</si>
  <si>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</si>
  <si>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</si>
  <si>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</si>
  <si>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</si>
  <si>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</si>
  <si>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</si>
  <si>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</si>
  <si>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</si>
  <si>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</si>
  <si>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</si>
  <si>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</si>
  <si>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</si>
  <si>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</si>
  <si>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</si>
  <si>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</si>
  <si>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</si>
  <si>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</si>
  <si>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</si>
  <si>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</si>
  <si>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</si>
  <si>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</si>
  <si>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</si>
  <si>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</si>
  <si>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</si>
  <si>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</si>
  <si>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</si>
  <si>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</si>
  <si>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</si>
  <si>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</si>
  <si>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</si>
  <si>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</si>
  <si>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</si>
  <si>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</si>
  <si>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</si>
  <si>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</si>
  <si>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</si>
  <si>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</si>
  <si>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</si>
  <si>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</si>
  <si>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</si>
  <si>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</si>
  <si>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</si>
  <si>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</si>
  <si>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</si>
  <si>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</si>
  <si>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</si>
  <si>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</si>
  <si>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</si>
  <si>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</si>
  <si>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</si>
  <si>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</si>
  <si>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</si>
  <si>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</si>
  <si>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</si>
  <si>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</si>
  <si>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</si>
  <si>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</si>
  <si>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</si>
  <si>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</si>
  <si>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</si>
  <si>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</si>
  <si>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</si>
  <si>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</si>
  <si>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</si>
  <si>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</si>
  <si>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</si>
  <si>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</si>
  <si>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</si>
  <si>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</si>
  <si>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</si>
  <si>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</si>
  <si>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</si>
  <si>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</si>
  <si>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</si>
  <si>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</si>
  <si>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</si>
  <si>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</si>
  <si>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</si>
  <si>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</si>
  <si>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</si>
  <si>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</si>
  <si>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</si>
  <si>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</si>
  <si>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</si>
  <si>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</si>
  <si>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</si>
  <si>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</si>
  <si>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</si>
  <si>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</si>
  <si>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</si>
  <si>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</si>
  <si>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</si>
  <si>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</si>
  <si>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</si>
  <si>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</si>
  <si>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</si>
  <si>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</si>
  <si>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</si>
  <si>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</si>
  <si>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</si>
  <si>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</si>
  <si>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</si>
  <si>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</si>
  <si>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</si>
  <si>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</si>
  <si>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</si>
  <si>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</si>
  <si>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</si>
  <si>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</si>
  <si>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</si>
  <si>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</si>
  <si>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</si>
  <si>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</si>
  <si>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</si>
  <si>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</si>
  <si>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</si>
  <si>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</si>
  <si>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</si>
  <si>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</si>
  <si>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</si>
  <si>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</si>
  <si>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</si>
  <si>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</si>
  <si>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</si>
  <si>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</si>
  <si>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</si>
  <si>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</si>
  <si>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</si>
  <si>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</si>
  <si>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</si>
  <si>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</si>
  <si>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</si>
  <si>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</si>
  <si>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</si>
  <si>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</si>
  <si>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</si>
  <si>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</si>
  <si>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</si>
  <si>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</si>
  <si>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</si>
  <si>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</si>
  <si>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</si>
  <si>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</si>
  <si>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</si>
  <si>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</si>
  <si>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</si>
  <si>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</si>
  <si>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</si>
  <si>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</si>
  <si>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</si>
  <si>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</si>
  <si>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</si>
  <si>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</si>
  <si>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</si>
  <si>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</si>
  <si>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</si>
  <si>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</si>
  <si>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</si>
  <si>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</si>
  <si>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</si>
  <si>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</si>
  <si>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</si>
  <si>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</si>
  <si>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</si>
  <si>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</si>
  <si>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</si>
  <si>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</si>
  <si>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</si>
  <si>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</si>
  <si>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</si>
  <si>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</si>
  <si>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</si>
  <si>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</si>
  <si>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</si>
  <si>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</si>
  <si>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</si>
  <si>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</si>
  <si>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</si>
  <si>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</si>
  <si>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</si>
  <si>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</si>
  <si>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</si>
  <si>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</si>
  <si>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</si>
  <si>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</si>
  <si>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</si>
  <si>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</si>
  <si>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</si>
  <si>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</si>
  <si>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</si>
  <si>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</si>
  <si>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</si>
  <si>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</si>
  <si>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</si>
  <si>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</si>
  <si>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</si>
  <si>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</si>
  <si>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</si>
  <si>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</si>
  <si>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</si>
  <si>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</si>
  <si>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</si>
  <si>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</si>
  <si>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</si>
  <si>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</si>
  <si>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</si>
  <si>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</si>
  <si>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</si>
  <si>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</si>
  <si>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</si>
  <si>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</si>
  <si>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</si>
  <si>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</si>
  <si>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</si>
  <si>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</si>
  <si>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</si>
  <si>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</si>
  <si>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</si>
  <si>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</si>
  <si>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</si>
  <si>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</si>
  <si>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</si>
  <si>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</si>
  <si>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</si>
  <si>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</si>
  <si>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</si>
  <si>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</si>
  <si>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</si>
  <si>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</si>
  <si>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</si>
  <si>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</si>
  <si>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</si>
  <si>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</si>
  <si>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</si>
  <si>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</si>
  <si>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</si>
  <si>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</si>
  <si>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</si>
  <si>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</si>
  <si>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</si>
  <si>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</si>
  <si>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</si>
  <si>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</si>
  <si>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</si>
  <si>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</si>
  <si>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</si>
  <si>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</si>
  <si>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</si>
  <si>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</si>
  <si>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</si>
  <si>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</si>
  <si>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</si>
  <si>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</si>
  <si>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</si>
  <si>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</si>
  <si>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</si>
  <si>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</si>
  <si>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</si>
  <si>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</si>
  <si>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</si>
  <si>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</si>
  <si>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</si>
  <si>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</si>
  <si>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</si>
  <si>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</si>
  <si>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</si>
  <si>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</si>
  <si>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</si>
  <si>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</si>
  <si>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</si>
  <si>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</si>
  <si>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</si>
  <si>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</si>
  <si>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</si>
  <si>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</si>
  <si>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</si>
  <si>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</si>
  <si>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</si>
  <si>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</si>
  <si>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</si>
  <si>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</si>
  <si>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</si>
  <si>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</si>
  <si>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</si>
  <si>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</si>
  <si>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</si>
  <si>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</si>
  <si>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</si>
  <si>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</si>
  <si>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</si>
  <si>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</si>
  <si>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</si>
  <si>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</si>
  <si>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</si>
  <si>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</si>
  <si>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</si>
  <si>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</si>
  <si>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</si>
  <si>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</si>
  <si>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</si>
  <si>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</si>
  <si>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</si>
  <si>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</si>
  <si>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</si>
  <si>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</si>
  <si>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</si>
  <si>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</si>
  <si>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</si>
  <si>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</si>
  <si>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</si>
  <si>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</si>
  <si>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</si>
  <si>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</si>
  <si>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</si>
  <si>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</si>
  <si>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</si>
  <si>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</si>
  <si>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</si>
  <si>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</si>
  <si>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</si>
  <si>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</si>
  <si>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</si>
  <si>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</si>
  <si>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</si>
  <si>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</si>
  <si>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</si>
  <si>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</si>
  <si>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</si>
  <si>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</si>
  <si>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</si>
  <si>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</si>
  <si>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</si>
  <si>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</si>
  <si>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</si>
  <si>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</si>
  <si>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</si>
  <si>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</si>
  <si>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</si>
  <si>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</si>
  <si>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</si>
  <si>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</si>
  <si>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</si>
  <si>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</si>
  <si>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</si>
  <si>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</si>
  <si>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</si>
  <si>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</si>
  <si>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</si>
  <si>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</si>
  <si>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</si>
  <si>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</si>
  <si>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</si>
  <si>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</si>
  <si>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</si>
  <si>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</si>
  <si>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</si>
  <si>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</si>
  <si>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</si>
  <si>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</si>
  <si>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</si>
  <si>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</si>
  <si>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</si>
  <si>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</si>
  <si>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</si>
  <si>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</si>
  <si>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</si>
  <si>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</si>
  <si>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</si>
  <si>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</si>
  <si>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</si>
  <si>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</si>
  <si>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</si>
  <si>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</si>
  <si>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</si>
  <si>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</si>
  <si>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</si>
  <si>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</si>
  <si>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</si>
  <si>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</si>
  <si>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</si>
  <si>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</si>
  <si>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</si>
  <si>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</si>
  <si>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</si>
  <si>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</si>
  <si>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</si>
  <si>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</si>
  <si>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</si>
  <si>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</si>
  <si>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</si>
  <si>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</si>
  <si>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</si>
  <si>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</si>
  <si>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</si>
  <si>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</si>
  <si>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</si>
  <si>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</si>
  <si>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</si>
  <si>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</si>
  <si>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</si>
  <si>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</si>
  <si>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</si>
  <si>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</si>
  <si>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</si>
  <si>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</si>
  <si>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</si>
  <si>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</si>
  <si>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</si>
  <si>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</si>
  <si>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</si>
  <si>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</si>
  <si>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</si>
  <si>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</si>
  <si>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</si>
  <si>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</si>
  <si>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</si>
  <si>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</si>
  <si>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</si>
  <si>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</si>
  <si>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</si>
  <si>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</si>
  <si>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</si>
  <si>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</si>
  <si>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</si>
  <si>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</si>
  <si>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</si>
  <si>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</si>
  <si>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</si>
  <si>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</si>
  <si>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</si>
  <si>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</si>
  <si>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</si>
  <si>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</si>
  <si>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</si>
  <si>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</si>
  <si>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</si>
  <si>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</si>
  <si>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</si>
  <si>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</si>
  <si>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</si>
  <si>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</si>
  <si>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</si>
  <si>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</si>
  <si>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</si>
  <si>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</si>
  <si>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</si>
  <si>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</si>
  <si>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</si>
  <si>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</si>
  <si>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</si>
  <si>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</si>
  <si>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</si>
  <si>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</si>
  <si>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</si>
  <si>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</si>
  <si>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</si>
  <si>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</si>
  <si>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</si>
  <si>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</si>
  <si>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</si>
  <si>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</si>
  <si>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</si>
  <si>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</si>
  <si>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</si>
  <si>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</si>
  <si>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</si>
  <si>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</si>
  <si>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</si>
  <si>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</si>
  <si>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</si>
  <si>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</si>
  <si>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</si>
  <si>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</si>
  <si>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</si>
  <si>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</si>
  <si>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</si>
  <si>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</si>
  <si>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</si>
  <si>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</si>
  <si>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</si>
  <si>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</si>
  <si>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</si>
  <si>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</si>
  <si>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</si>
  <si>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</si>
  <si>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</si>
  <si>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</si>
  <si>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</si>
  <si>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</si>
  <si>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</si>
  <si>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</si>
  <si>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</si>
  <si>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</si>
  <si>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</si>
  <si>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</si>
  <si>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</si>
  <si>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</si>
  <si>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</si>
  <si>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</si>
  <si>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</si>
  <si>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</si>
  <si>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</si>
  <si>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</si>
  <si>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</si>
  <si>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</si>
  <si>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</si>
  <si>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</si>
  <si>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</si>
  <si>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</si>
  <si>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</si>
  <si>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</si>
  <si>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</si>
  <si>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</si>
  <si>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</si>
  <si>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</si>
  <si>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</si>
  <si>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</si>
  <si>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</si>
  <si>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</si>
  <si>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</si>
  <si>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</si>
  <si>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</si>
  <si>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</si>
  <si>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</si>
  <si>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</si>
  <si>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</si>
  <si>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</si>
  <si>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</si>
  <si>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</si>
  <si>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</si>
  <si>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</si>
  <si>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</si>
  <si>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</si>
  <si>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</si>
  <si>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</si>
  <si>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</si>
  <si>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</si>
  <si>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</si>
  <si>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</si>
  <si>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</si>
  <si>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</si>
  <si>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</si>
  <si>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</si>
  <si>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</si>
  <si>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</si>
  <si>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</si>
  <si>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</si>
  <si>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</si>
  <si>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</si>
  <si>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</si>
  <si>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</si>
  <si>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</si>
  <si>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</si>
  <si>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</si>
  <si>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</si>
  <si>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</si>
  <si>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</si>
  <si>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</si>
  <si>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</si>
  <si>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</si>
  <si>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</si>
  <si>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</si>
  <si>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</si>
  <si>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</si>
  <si>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</si>
  <si>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</si>
  <si>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</si>
  <si>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</si>
  <si>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</si>
  <si>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</si>
  <si>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</si>
  <si>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</si>
  <si>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</si>
  <si>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</si>
  <si>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</si>
  <si>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</si>
  <si>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</si>
  <si>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</si>
  <si>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</si>
  <si>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</si>
  <si>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</si>
  <si>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</si>
  <si>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</si>
  <si>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</si>
  <si>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</si>
  <si>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</si>
  <si>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</si>
  <si>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</si>
  <si>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</si>
  <si>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</si>
  <si>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</si>
  <si>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</si>
  <si>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</si>
  <si>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</si>
  <si>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</si>
  <si>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</si>
  <si>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</si>
  <si>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</si>
  <si>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</si>
  <si>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</si>
  <si>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</si>
  <si>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</si>
  <si>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</si>
  <si>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</si>
  <si>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</si>
  <si>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</si>
  <si>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</si>
  <si>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</si>
  <si>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</si>
  <si>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</si>
  <si>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</si>
  <si>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</si>
  <si>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</si>
  <si>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</si>
  <si>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</si>
  <si>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</si>
  <si>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</si>
  <si>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</si>
  <si>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</si>
  <si>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</si>
  <si>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</si>
  <si>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</si>
  <si>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</si>
  <si>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</si>
  <si>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</si>
  <si>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</si>
  <si>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</si>
  <si>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</si>
  <si>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</si>
  <si>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</si>
  <si>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</si>
  <si>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</si>
  <si>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</si>
  <si>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</si>
  <si>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</si>
  <si>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</si>
  <si>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</si>
  <si>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</si>
  <si>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</si>
  <si>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</si>
  <si>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</si>
  <si>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</si>
  <si>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</si>
  <si>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</si>
  <si>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</si>
  <si>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</si>
  <si>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</si>
  <si>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</si>
  <si>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</si>
  <si>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</si>
  <si>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</si>
  <si>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</si>
  <si>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</si>
  <si>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</si>
  <si>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</si>
  <si>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</si>
  <si>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</si>
  <si>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</si>
  <si>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</si>
  <si>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</si>
  <si>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</si>
  <si>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</si>
  <si>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</si>
  <si>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</si>
  <si>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</si>
  <si>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</si>
  <si>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</si>
  <si>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</si>
  <si>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</si>
  <si>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</si>
  <si>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</si>
  <si>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</si>
  <si>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</si>
  <si>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</si>
  <si>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</si>
  <si>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</si>
  <si>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</si>
  <si>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</si>
  <si>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</si>
  <si>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</si>
  <si>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</si>
  <si>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</si>
  <si>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</si>
  <si>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</si>
  <si>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</si>
  <si>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</si>
  <si>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</si>
  <si>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</si>
  <si>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</si>
  <si>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</si>
  <si>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</si>
  <si>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</si>
  <si>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</si>
  <si>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</si>
  <si>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</si>
  <si>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</si>
  <si>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</si>
  <si>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</si>
  <si>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</si>
  <si>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</si>
  <si>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</si>
  <si>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</si>
  <si>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</si>
  <si>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</si>
  <si>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</si>
  <si>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</si>
  <si>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</si>
  <si>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</si>
  <si>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</si>
  <si>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</si>
  <si>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</si>
  <si>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</si>
  <si>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</si>
  <si>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</si>
  <si>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</si>
  <si>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</si>
  <si>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</si>
  <si>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</si>
  <si>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</si>
  <si>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</si>
  <si>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</si>
  <si>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</si>
  <si>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</si>
  <si>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</si>
  <si>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</si>
  <si>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</si>
  <si>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</si>
  <si>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</si>
  <si>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</si>
  <si>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</si>
  <si>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</si>
  <si>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</si>
  <si>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</si>
  <si>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</si>
  <si>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</si>
  <si>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</si>
  <si>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</si>
  <si>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</si>
  <si>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</si>
  <si>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</si>
  <si>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</si>
  <si>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</si>
  <si>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</si>
  <si>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</si>
  <si>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</si>
  <si>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</si>
  <si>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</si>
  <si>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</si>
  <si>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</si>
  <si>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</si>
  <si>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</si>
  <si>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</si>
  <si>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</si>
  <si>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</si>
  <si>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</si>
  <si>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</si>
  <si>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</si>
  <si>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</si>
  <si>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</si>
  <si>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</si>
  <si>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</si>
  <si>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</si>
  <si>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</si>
  <si>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</si>
  <si>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</si>
  <si>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</si>
  <si>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</si>
  <si>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</si>
  <si>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</si>
  <si>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</si>
  <si>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</si>
  <si>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</si>
  <si>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</si>
  <si>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</si>
  <si>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</si>
  <si>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</si>
  <si>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</si>
  <si>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</si>
  <si>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</si>
  <si>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</si>
  <si>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</si>
  <si>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</si>
  <si>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</si>
  <si>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</si>
  <si>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</si>
  <si>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</si>
  <si>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</si>
  <si>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</si>
  <si>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</si>
  <si>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</si>
  <si>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</si>
  <si>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</si>
  <si>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</si>
  <si>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</si>
  <si>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</si>
  <si>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</si>
  <si>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</si>
  <si>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</si>
  <si>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</si>
  <si>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</si>
  <si>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</si>
  <si>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</si>
  <si>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</si>
  <si>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</si>
  <si>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</si>
  <si>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</si>
  <si>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</si>
  <si>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</si>
  <si>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</si>
  <si>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</si>
  <si>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</si>
  <si>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</si>
  <si>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</si>
  <si>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</si>
  <si>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</si>
  <si>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</si>
  <si>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</si>
  <si>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</si>
  <si>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</si>
  <si>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</si>
  <si>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</si>
  <si>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</si>
  <si>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</si>
  <si>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</si>
  <si>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</si>
  <si>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</si>
  <si>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</si>
  <si>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</si>
  <si>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</si>
  <si>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</si>
  <si>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</si>
  <si>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</si>
  <si>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</si>
  <si>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</si>
  <si>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</si>
  <si>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</si>
  <si>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</si>
  <si>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</si>
  <si>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</si>
  <si>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</si>
  <si>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</si>
  <si>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</si>
  <si>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</si>
  <si>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</si>
  <si>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</si>
  <si>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</si>
  <si>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</si>
  <si>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</si>
  <si>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</si>
  <si>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</si>
  <si>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</si>
  <si>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</si>
  <si>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</si>
  <si>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</si>
  <si>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</si>
  <si>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</si>
  <si>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</si>
  <si>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</si>
  <si>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</si>
  <si>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</si>
  <si>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</si>
  <si>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</si>
  <si>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</si>
  <si>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</si>
  <si>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</si>
  <si>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</si>
  <si>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</si>
  <si>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</si>
  <si>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</si>
  <si>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</si>
  <si>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</si>
  <si>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</si>
  <si>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</si>
  <si>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</si>
  <si>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</si>
  <si>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</si>
  <si>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</si>
  <si>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</si>
  <si>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</si>
  <si>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</si>
  <si>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</si>
  <si>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</si>
  <si>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</si>
  <si>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</si>
  <si>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</si>
  <si>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</si>
  <si>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</si>
  <si>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</si>
  <si>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</si>
  <si>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</si>
  <si>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</si>
  <si>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</si>
  <si>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</si>
  <si>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</si>
  <si>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</si>
  <si>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</si>
  <si>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</si>
  <si>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</si>
  <si>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</si>
  <si>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</si>
  <si>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</si>
  <si>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</si>
  <si>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</si>
  <si>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</si>
  <si>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</si>
  <si>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</si>
  <si>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</si>
  <si>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</si>
  <si>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</si>
  <si>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</si>
  <si>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</si>
  <si>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</si>
  <si>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</si>
  <si>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</si>
  <si>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</si>
  <si>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</si>
  <si>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</si>
  <si>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</si>
  <si>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</si>
  <si>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</si>
  <si>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</si>
  <si>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</si>
  <si>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</si>
  <si>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</si>
  <si>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</si>
  <si>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</si>
  <si>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</si>
  <si>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</si>
  <si>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</si>
  <si>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</si>
  <si>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</si>
  <si>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</si>
  <si>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</si>
  <si>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</si>
  <si>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</si>
  <si>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</si>
  <si>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</si>
  <si>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</si>
  <si>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</si>
  <si>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</si>
  <si>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</si>
  <si>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</si>
  <si>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</si>
  <si>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</si>
  <si>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</si>
  <si>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</si>
  <si>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</si>
  <si>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</si>
  <si>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</si>
  <si>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</si>
  <si>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</si>
  <si>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</si>
  <si>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</si>
  <si>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</si>
  <si>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</si>
  <si>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</si>
  <si>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</si>
  <si>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</si>
  <si>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</si>
  <si>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</si>
  <si>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</si>
  <si>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</si>
  <si>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</si>
  <si>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</si>
  <si>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</si>
  <si>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</si>
  <si>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</si>
  <si>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</si>
  <si>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</si>
  <si>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</si>
  <si>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</si>
  <si>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</si>
  <si>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</si>
  <si>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</si>
  <si>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</si>
  <si>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</si>
  <si>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</si>
  <si>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</si>
  <si>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</si>
  <si>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</si>
  <si>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</si>
  <si>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</si>
  <si>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</si>
  <si>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</si>
  <si>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</si>
  <si>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</si>
  <si>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</si>
  <si>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</si>
  <si>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</si>
  <si>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</si>
  <si>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</si>
  <si>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</si>
  <si>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</si>
  <si>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</si>
  <si>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</si>
  <si>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</si>
  <si>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</si>
  <si>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</si>
  <si>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</si>
  <si>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</si>
  <si>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</si>
  <si>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</si>
  <si>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</si>
  <si>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</si>
  <si>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</si>
  <si>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</si>
  <si>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</si>
  <si>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</si>
  <si>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</si>
  <si>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</si>
  <si>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</si>
  <si>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</si>
  <si>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</si>
  <si>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</si>
  <si>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</si>
  <si>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</si>
  <si>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</si>
  <si>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</si>
  <si>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</si>
  <si>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</si>
  <si>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</si>
  <si>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</si>
  <si>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</si>
  <si>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</si>
  <si>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</si>
  <si>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</si>
  <si>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</si>
  <si>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</si>
  <si>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</si>
  <si>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</si>
  <si>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</si>
  <si>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</si>
  <si>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</si>
  <si>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</si>
  <si>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</si>
  <si>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</si>
  <si>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</si>
  <si>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</si>
  <si>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</si>
  <si>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</si>
  <si>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</si>
  <si>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</si>
  <si>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</si>
  <si>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</si>
  <si>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</si>
  <si>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</si>
  <si>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</si>
  <si>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</si>
  <si>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</si>
  <si>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</si>
  <si>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</si>
  <si>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</si>
  <si>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</si>
  <si>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</si>
  <si>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</si>
  <si>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</si>
  <si>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</si>
  <si>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</si>
  <si>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</si>
  <si>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</si>
  <si>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</si>
  <si>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</si>
  <si>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</si>
  <si>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</si>
  <si>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</si>
  <si>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</si>
  <si>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</si>
  <si>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</si>
  <si>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</si>
  <si>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</si>
  <si>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</si>
  <si>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</si>
  <si>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</si>
  <si>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</si>
  <si>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</si>
  <si>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</si>
  <si>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</si>
  <si>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</si>
  <si>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</si>
  <si>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</si>
  <si>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</si>
  <si>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</si>
  <si>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</si>
  <si>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</si>
  <si>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</si>
  <si>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</si>
  <si>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</si>
  <si>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</si>
  <si>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</si>
  <si>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</si>
  <si>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</si>
  <si>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</si>
  <si>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</si>
  <si>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</si>
  <si>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</si>
  <si>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</si>
  <si>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</si>
  <si>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</si>
  <si>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</si>
  <si>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</si>
  <si>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</si>
  <si>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</si>
  <si>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</si>
  <si>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</si>
  <si>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</si>
  <si>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</si>
  <si>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</si>
  <si>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</si>
  <si>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</si>
  <si>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</si>
  <si>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</si>
  <si>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</si>
  <si>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</si>
  <si>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</si>
  <si>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</si>
  <si>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</si>
  <si>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</si>
  <si>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</si>
  <si>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</si>
  <si>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</si>
  <si>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</si>
  <si>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</si>
  <si>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</si>
  <si>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</si>
  <si>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</si>
  <si>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</si>
  <si>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</si>
  <si>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</si>
  <si>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</si>
  <si>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</si>
  <si>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</si>
  <si>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</si>
  <si>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</si>
  <si>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</si>
  <si>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</si>
  <si>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</si>
  <si>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</si>
  <si>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</si>
  <si>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</si>
  <si>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</si>
  <si>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</si>
  <si>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</si>
  <si>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</si>
  <si>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</si>
  <si>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</si>
  <si>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</si>
  <si>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</si>
  <si>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</si>
  <si>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</si>
  <si>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</si>
  <si>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</si>
  <si>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</si>
  <si>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</si>
  <si>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</si>
  <si>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</si>
  <si>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</si>
  <si>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</si>
  <si>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</si>
  <si>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</si>
  <si>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</si>
  <si>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</si>
  <si>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</si>
  <si>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</si>
  <si>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</si>
  <si>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</si>
  <si>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</si>
  <si>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</si>
  <si>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</si>
  <si>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</si>
  <si>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</si>
  <si>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</si>
  <si>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</si>
  <si>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</si>
  <si>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</si>
  <si>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</si>
  <si>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</si>
  <si>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</si>
  <si>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</si>
  <si>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</si>
  <si>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</si>
  <si>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</si>
  <si>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</si>
  <si>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</si>
  <si>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</si>
  <si>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</si>
  <si>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</si>
  <si>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</si>
  <si>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</si>
  <si>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</si>
  <si>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</si>
  <si>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</si>
  <si>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</si>
  <si>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</si>
  <si>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</si>
  <si>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</si>
  <si>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</si>
  <si>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</si>
  <si>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</si>
  <si>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</si>
  <si>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</si>
  <si>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</si>
  <si>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</si>
  <si>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</si>
  <si>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</si>
  <si>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</si>
  <si>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</si>
  <si>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</si>
  <si>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</si>
  <si>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</si>
  <si>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</si>
  <si>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</si>
  <si>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</si>
  <si>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</si>
  <si>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</si>
  <si>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</si>
  <si>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</si>
  <si>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</si>
  <si>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</si>
  <si>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</si>
  <si>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</si>
  <si>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</si>
  <si>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</si>
  <si>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</si>
  <si>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</si>
  <si>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</si>
  <si>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</si>
  <si>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</si>
  <si>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</si>
  <si>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</si>
  <si>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</si>
  <si>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</si>
  <si>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</si>
  <si>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</si>
  <si>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</si>
  <si>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</si>
  <si>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</si>
  <si>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</si>
  <si>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</si>
  <si>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</si>
  <si>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</si>
  <si>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</si>
  <si>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</si>
  <si>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</si>
  <si>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</si>
  <si>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</si>
  <si>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</si>
  <si>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</si>
  <si>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</si>
  <si>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</si>
  <si>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</si>
  <si>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</si>
  <si>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</si>
  <si>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</si>
  <si>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</si>
  <si>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</si>
  <si>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</si>
  <si>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</si>
  <si>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</si>
  <si>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</si>
  <si>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</si>
  <si>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</si>
  <si>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</si>
  <si>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</si>
  <si>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</si>
  <si>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</si>
  <si>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</si>
  <si>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</si>
  <si>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</si>
  <si>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</si>
  <si>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</si>
  <si>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</si>
  <si>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</si>
  <si>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</si>
  <si>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</si>
  <si>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</si>
  <si>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</si>
  <si>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</si>
  <si>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</si>
  <si>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</si>
  <si>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</si>
  <si>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</si>
  <si>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</si>
  <si>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</si>
  <si>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</si>
  <si>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</si>
  <si>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</si>
  <si>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</si>
  <si>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</si>
  <si>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</si>
  <si>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</si>
  <si>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</si>
  <si>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</si>
  <si>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</si>
  <si>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</si>
  <si>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</si>
  <si>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</si>
  <si>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</si>
  <si>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</si>
  <si>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</si>
  <si>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</si>
  <si>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</si>
  <si>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</si>
  <si>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</si>
  <si>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</si>
  <si>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</si>
  <si>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</si>
  <si>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</si>
  <si>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</si>
  <si>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</si>
  <si>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</si>
  <si>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</si>
  <si>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</si>
  <si>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</si>
  <si>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</si>
  <si>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</si>
  <si>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</si>
  <si>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</si>
  <si>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</si>
  <si>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</si>
  <si>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</si>
  <si>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</si>
  <si>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</si>
  <si>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</si>
  <si>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</si>
  <si>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</si>
  <si>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</si>
  <si>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</si>
  <si>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</si>
  <si>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</si>
  <si>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</si>
  <si>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</si>
  <si>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</si>
  <si>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</si>
  <si>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</si>
  <si>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</si>
  <si>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</si>
  <si>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</si>
  <si>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</si>
  <si>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</si>
  <si>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</si>
  <si>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</si>
  <si>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</si>
  <si>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</si>
  <si>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</si>
  <si>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</si>
  <si>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</si>
  <si>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</si>
  <si>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</si>
  <si>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</si>
  <si>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</si>
  <si>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</si>
  <si>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</si>
  <si>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</si>
  <si>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</si>
  <si>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</si>
  <si>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</si>
  <si>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</si>
  <si>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</si>
  <si>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</si>
  <si>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</si>
  <si>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</si>
  <si>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</si>
  <si>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</si>
  <si>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</si>
  <si>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</si>
  <si>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</si>
  <si>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</si>
  <si>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</si>
  <si>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</si>
  <si>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</si>
  <si>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</si>
  <si>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</si>
  <si>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</si>
  <si>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</si>
  <si>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</si>
  <si>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</si>
  <si>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</si>
  <si>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</si>
  <si>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</si>
  <si>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</si>
  <si>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</si>
  <si>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</si>
  <si>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</si>
  <si>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</si>
  <si>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</si>
  <si>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</si>
  <si>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</si>
  <si>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</si>
  <si>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</si>
  <si>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</si>
  <si>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</si>
  <si>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</si>
  <si>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</si>
  <si>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</si>
  <si>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</si>
  <si>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</si>
  <si>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</si>
  <si>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</si>
  <si>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</si>
  <si>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</si>
  <si>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</si>
  <si>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</si>
  <si>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</si>
  <si>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</si>
  <si>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</si>
  <si>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</si>
  <si>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</si>
  <si>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</si>
  <si>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</si>
  <si>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</si>
  <si>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</si>
  <si>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</si>
  <si>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</si>
  <si>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</si>
  <si>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</si>
  <si>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</si>
  <si>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</si>
  <si>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</si>
  <si>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</si>
  <si>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</si>
  <si>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</si>
  <si>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</si>
  <si>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</si>
  <si>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</si>
  <si>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</si>
  <si>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</si>
  <si>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</si>
  <si>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</si>
  <si>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</si>
  <si>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</si>
  <si>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</si>
  <si>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</si>
  <si>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</si>
  <si>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</si>
  <si>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</si>
  <si>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</si>
  <si>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</si>
  <si>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</si>
  <si>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</si>
  <si>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</si>
  <si>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</si>
  <si>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</si>
  <si>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</si>
  <si>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</si>
  <si>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</si>
  <si>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</si>
  <si>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</si>
  <si>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</si>
  <si>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</si>
  <si>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</si>
  <si>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</si>
  <si>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</si>
  <si>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</si>
  <si>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</si>
  <si>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</si>
  <si>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</si>
  <si>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</si>
  <si>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</si>
  <si>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</si>
  <si>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</si>
  <si>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</si>
  <si>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</si>
  <si>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</si>
  <si>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</si>
  <si>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</si>
  <si>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</si>
  <si>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</si>
  <si>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</si>
  <si>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</si>
  <si>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</si>
  <si>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</si>
  <si>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</si>
  <si>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</si>
  <si>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</si>
  <si>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</si>
  <si>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</si>
  <si>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</si>
  <si>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</si>
  <si>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</si>
  <si>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</si>
  <si>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</si>
  <si>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</si>
  <si>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</si>
  <si>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</si>
  <si>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</si>
  <si>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</si>
  <si>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</si>
  <si>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</si>
  <si>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</si>
  <si>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</si>
  <si>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</si>
  <si>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</si>
  <si>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</si>
  <si>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</si>
  <si>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</si>
  <si>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</si>
  <si>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</si>
  <si>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</si>
  <si>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</si>
  <si>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</si>
  <si>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</si>
  <si>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</si>
  <si>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</si>
  <si>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</si>
  <si>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</si>
  <si>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</si>
  <si>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</si>
  <si>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</si>
  <si>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</si>
  <si>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</si>
  <si>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</si>
  <si>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</si>
  <si>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</si>
  <si>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</si>
  <si>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</si>
  <si>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</si>
  <si>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</si>
  <si>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</si>
  <si>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</si>
  <si>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</si>
  <si>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</si>
  <si>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</si>
  <si>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</si>
  <si>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</si>
  <si>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</si>
  <si>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</si>
  <si>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</si>
  <si>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</si>
  <si>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</si>
  <si>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</si>
  <si>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</si>
  <si>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</si>
  <si>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</si>
  <si>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</si>
  <si>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</si>
  <si>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</si>
  <si>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</si>
  <si>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</si>
  <si>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</si>
  <si>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</si>
  <si>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</si>
  <si>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</si>
  <si>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</si>
  <si>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</si>
  <si>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</si>
  <si>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</si>
  <si>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</si>
  <si>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</si>
  <si>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</si>
  <si>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</si>
  <si>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</si>
  <si>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</si>
  <si>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</si>
  <si>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</si>
  <si>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</si>
  <si>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</si>
  <si>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</si>
  <si>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</si>
  <si>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</si>
  <si>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</si>
  <si>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</si>
  <si>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</si>
  <si>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</si>
  <si>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</si>
  <si>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</si>
  <si>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</si>
  <si>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</si>
  <si>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</si>
  <si>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</si>
  <si>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</si>
  <si>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</si>
  <si>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</si>
  <si>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</si>
  <si>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</si>
  <si>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</si>
  <si>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</si>
  <si>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</si>
  <si>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</si>
  <si>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</si>
  <si>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</si>
  <si>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</si>
  <si>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</si>
  <si>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</si>
  <si>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</si>
  <si>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</si>
  <si>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</si>
  <si>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</si>
  <si>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</si>
  <si>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</si>
  <si>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</si>
  <si>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</si>
  <si>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</si>
  <si>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</si>
  <si>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</si>
  <si>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</si>
  <si>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</si>
  <si>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</si>
  <si>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</si>
  <si>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</si>
  <si>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</si>
  <si>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</si>
  <si>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</si>
  <si>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</si>
  <si>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</si>
  <si>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</si>
  <si>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</si>
  <si>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</si>
  <si>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</si>
  <si>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</si>
  <si>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</si>
  <si>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</si>
  <si>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</si>
  <si>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</si>
  <si>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</si>
  <si>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</si>
  <si>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</si>
  <si>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</si>
  <si>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</si>
  <si>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</si>
  <si>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</si>
  <si>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</si>
  <si>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</si>
  <si>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</si>
  <si>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</si>
  <si>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</si>
  <si>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</si>
  <si>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</si>
  <si>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</si>
  <si>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</si>
  <si>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</si>
  <si>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</si>
  <si>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</si>
  <si>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</si>
  <si>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</si>
  <si>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</si>
  <si>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</si>
  <si>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</si>
  <si>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</si>
  <si>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</si>
  <si>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</si>
  <si>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</si>
  <si>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</si>
  <si>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</si>
  <si>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</si>
  <si>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</si>
  <si>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</si>
  <si>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</si>
  <si>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</si>
  <si>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</si>
  <si>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</si>
  <si>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</si>
  <si>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</si>
  <si>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</si>
  <si>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</si>
  <si>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</si>
  <si>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</si>
  <si>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</si>
  <si>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</si>
  <si>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</si>
  <si>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</si>
  <si>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</si>
  <si>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</si>
  <si>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</si>
  <si>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</si>
  <si>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</si>
  <si>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</si>
  <si>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</si>
  <si>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</si>
  <si>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</si>
  <si>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</si>
  <si>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</si>
  <si>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</si>
  <si>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</si>
  <si>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</si>
  <si>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</si>
  <si>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</si>
  <si>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</si>
  <si>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</si>
  <si>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</si>
  <si>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</si>
  <si>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</si>
  <si>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</si>
  <si>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</si>
  <si>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</si>
  <si>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</si>
  <si>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</si>
  <si>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</si>
  <si>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</si>
  <si>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</si>
  <si>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</si>
  <si>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</si>
  <si>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</si>
  <si>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</si>
  <si>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</si>
  <si>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</si>
  <si>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</si>
  <si>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</si>
  <si>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</si>
  <si>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</si>
  <si>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</si>
  <si>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</si>
  <si>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</si>
  <si>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</si>
  <si>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</si>
  <si>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</si>
  <si>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</si>
  <si>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</si>
  <si>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</si>
  <si>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</si>
  <si>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</si>
  <si>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</si>
  <si>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</si>
  <si>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</si>
  <si>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</si>
  <si>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</si>
  <si>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</si>
  <si>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</si>
  <si>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</si>
  <si>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</si>
  <si>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</si>
  <si>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</si>
  <si>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</si>
  <si>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</si>
  <si>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</si>
  <si>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</si>
  <si>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</si>
  <si>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</si>
  <si>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</si>
  <si>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</si>
  <si>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</si>
  <si>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</si>
  <si>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</si>
  <si>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</si>
  <si>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</si>
  <si>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</si>
  <si>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</si>
  <si>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</si>
  <si>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</si>
  <si>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</si>
  <si>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</si>
  <si>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</si>
  <si>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</si>
  <si>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</si>
  <si>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</si>
  <si>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</si>
  <si>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</si>
  <si>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</si>
  <si>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</si>
  <si>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</si>
  <si>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</si>
  <si>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</si>
  <si>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</si>
  <si>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</si>
  <si>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</si>
  <si>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</si>
  <si>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</si>
  <si>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</si>
  <si>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</si>
  <si>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</si>
  <si>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</si>
  <si>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</si>
  <si>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</si>
  <si>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</si>
  <si>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</si>
  <si>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</si>
  <si>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</si>
  <si>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</si>
  <si>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</si>
  <si>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</si>
  <si>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</si>
  <si>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</si>
  <si>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</si>
  <si>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</si>
  <si>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</si>
  <si>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</si>
  <si>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</si>
  <si>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</si>
  <si>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</si>
  <si>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</si>
  <si>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</si>
  <si>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</si>
  <si>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</si>
  <si>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</si>
  <si>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</si>
  <si>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</si>
  <si>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</si>
  <si>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</si>
  <si>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</si>
  <si>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</si>
  <si>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</si>
  <si>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</si>
  <si>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</si>
  <si>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</si>
  <si>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</si>
  <si>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</si>
  <si>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</si>
  <si>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</si>
  <si>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</si>
  <si>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</si>
  <si>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</si>
  <si>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</si>
  <si>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</si>
  <si>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</si>
  <si>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</si>
  <si>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</si>
  <si>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</si>
  <si>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</si>
  <si>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</si>
  <si>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</si>
  <si>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</si>
  <si>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</si>
  <si>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</si>
  <si>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</si>
  <si>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</si>
  <si>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</si>
  <si>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</si>
  <si>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</si>
  <si>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</si>
  <si>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</si>
  <si>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</si>
  <si>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</si>
  <si>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</si>
  <si>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</si>
  <si>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</si>
  <si>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</si>
  <si>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</si>
  <si>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</si>
  <si>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</si>
  <si>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</si>
  <si>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</si>
  <si>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</si>
  <si>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</si>
  <si>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</si>
  <si>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</si>
  <si>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</si>
  <si>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</si>
  <si>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</si>
  <si>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</si>
  <si>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</si>
  <si>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</si>
  <si>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</si>
  <si>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</si>
  <si>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</si>
  <si>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</si>
  <si>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</si>
  <si>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</si>
  <si>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</si>
  <si>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</si>
  <si>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</si>
  <si>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</si>
  <si>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</si>
  <si>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</si>
  <si>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</si>
  <si>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</si>
  <si>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</si>
  <si>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</si>
  <si>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</si>
  <si>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</si>
  <si>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</si>
  <si>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</si>
  <si>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</si>
  <si>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</si>
  <si>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</si>
  <si>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</si>
  <si>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</si>
  <si>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</si>
  <si>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</si>
  <si>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</si>
  <si>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</si>
  <si>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</si>
  <si>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</si>
  <si>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</si>
  <si>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</si>
  <si>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</si>
  <si>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</si>
  <si>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</si>
  <si>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</si>
  <si>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</si>
  <si>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</si>
  <si>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</si>
  <si>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</si>
  <si>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</si>
  <si>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</si>
  <si>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</si>
  <si>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</si>
  <si>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</si>
  <si>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</si>
  <si>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</si>
  <si>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</si>
  <si>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</si>
  <si>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</si>
  <si>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</si>
  <si>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</si>
  <si>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</si>
  <si>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</si>
  <si>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</si>
  <si>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</si>
  <si>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</si>
  <si>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</si>
  <si>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</si>
  <si>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</si>
  <si>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</si>
  <si>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</si>
  <si>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</si>
  <si>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</si>
  <si>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</si>
  <si>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</si>
  <si>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</si>
  <si>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</si>
  <si>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</si>
  <si>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</si>
  <si>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</si>
  <si>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</si>
  <si>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</si>
  <si>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</si>
  <si>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</si>
  <si>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</si>
  <si>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</si>
  <si>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</si>
  <si>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</si>
  <si>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</si>
  <si>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</si>
  <si>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</si>
  <si>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</si>
  <si>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</si>
  <si>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</si>
  <si>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</si>
  <si>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</si>
  <si>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</si>
  <si>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</si>
  <si>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</si>
  <si>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</si>
  <si>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</si>
  <si>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</si>
  <si>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</si>
  <si>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</si>
  <si>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</si>
  <si>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</si>
  <si>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</si>
  <si>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</si>
  <si>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</si>
  <si>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</si>
  <si>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</si>
  <si>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</si>
  <si>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</si>
  <si>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</si>
  <si>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</si>
  <si>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</si>
  <si>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</si>
  <si>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</si>
  <si>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</si>
  <si>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</si>
  <si>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</si>
  <si>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</si>
  <si>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</si>
  <si>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</si>
  <si>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</si>
  <si>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</si>
  <si>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</si>
  <si>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</si>
  <si>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</si>
  <si>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</si>
  <si>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</si>
  <si>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</si>
  <si>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</si>
  <si>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</si>
  <si>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</si>
  <si>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</si>
  <si>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</si>
  <si>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</si>
  <si>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</si>
  <si>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</si>
  <si>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</si>
  <si>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</si>
  <si>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</si>
  <si>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</si>
  <si>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</si>
  <si>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</si>
  <si>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</si>
  <si>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</si>
  <si>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</si>
  <si>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</si>
  <si>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</si>
  <si>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</si>
  <si>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</si>
  <si>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</si>
  <si>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</si>
  <si>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</si>
  <si>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</si>
  <si>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</si>
  <si>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</si>
  <si>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</si>
  <si>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</si>
  <si>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</si>
  <si>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</si>
  <si>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</si>
  <si>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</si>
  <si>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</si>
  <si>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</si>
  <si>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</si>
  <si>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</si>
  <si>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</si>
  <si>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</si>
  <si>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</si>
  <si>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</si>
  <si>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</si>
  <si>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</si>
  <si>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</si>
  <si>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</si>
  <si>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</si>
  <si>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</si>
  <si>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</si>
  <si>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</si>
  <si>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</si>
  <si>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</si>
  <si>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</si>
  <si>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</si>
  <si>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</si>
  <si>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</si>
  <si>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</si>
  <si>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</si>
  <si>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</si>
  <si>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</si>
  <si>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</si>
  <si>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</si>
  <si>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</si>
  <si>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</si>
  <si>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</si>
  <si>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</si>
  <si>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</si>
  <si>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</si>
  <si>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</si>
  <si>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</si>
  <si>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</si>
  <si>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</si>
  <si>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</si>
  <si>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</si>
  <si>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</si>
  <si>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</si>
  <si>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</si>
  <si>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</si>
  <si>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</si>
  <si>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</si>
  <si>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</si>
  <si>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</si>
  <si>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</si>
  <si>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</si>
  <si>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</si>
  <si>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</si>
  <si>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</si>
  <si>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</si>
  <si>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</si>
  <si>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</si>
  <si>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</si>
  <si>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</si>
  <si>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</si>
  <si>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</si>
  <si>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</si>
  <si>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</si>
  <si>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</si>
  <si>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</si>
  <si>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</si>
  <si>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</si>
  <si>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</si>
  <si>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</si>
  <si>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</si>
  <si>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</si>
  <si>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</si>
  <si>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</si>
  <si>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</si>
  <si>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</si>
  <si>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</si>
  <si>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</si>
  <si>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</si>
  <si>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</si>
  <si>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</si>
  <si>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</si>
  <si>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</si>
  <si>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</si>
  <si>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</si>
  <si>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</si>
  <si>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</si>
  <si>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</si>
  <si>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</si>
  <si>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</si>
  <si>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</si>
  <si>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</si>
  <si>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</si>
  <si>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</si>
  <si>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</si>
  <si>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</si>
  <si>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</si>
  <si>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</si>
  <si>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</si>
  <si>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</si>
  <si>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</si>
  <si>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</si>
  <si>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</si>
  <si>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</si>
  <si>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</si>
  <si>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</si>
  <si>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</si>
  <si>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</si>
  <si>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</si>
  <si>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</si>
  <si>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</si>
  <si>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</si>
  <si>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</si>
  <si>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</si>
  <si>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</si>
  <si>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</si>
  <si>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</si>
  <si>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</si>
  <si>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</si>
  <si>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</si>
  <si>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</si>
  <si>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</si>
  <si>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</si>
  <si>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</si>
  <si>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</si>
  <si>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</si>
  <si>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</si>
  <si>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</si>
  <si>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</si>
  <si>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</si>
  <si>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</si>
  <si>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</si>
  <si>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</si>
  <si>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</si>
  <si>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</si>
  <si>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</si>
  <si>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</si>
  <si>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</si>
  <si>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</si>
  <si>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</si>
  <si>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</si>
  <si>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</si>
  <si>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</si>
  <si>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</si>
  <si>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</si>
  <si>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</si>
  <si>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</si>
  <si>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</si>
  <si>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</si>
  <si>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</si>
  <si>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</si>
  <si>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</si>
  <si>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</si>
  <si>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</si>
  <si>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</si>
  <si>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</si>
  <si>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</si>
  <si>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</si>
  <si>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</si>
  <si>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</si>
  <si>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</si>
  <si>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</si>
  <si>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</si>
  <si>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</si>
  <si>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</si>
  <si>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</si>
  <si>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</si>
  <si>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</si>
  <si>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</si>
  <si>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</si>
  <si>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</si>
  <si>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</si>
  <si>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</si>
  <si>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</si>
  <si>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</si>
  <si>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</si>
  <si>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</si>
  <si>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</si>
  <si>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</si>
  <si>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</si>
  <si>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</si>
  <si>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</si>
  <si>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</si>
  <si>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</si>
  <si>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</si>
  <si>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</si>
  <si>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</si>
  <si>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</si>
  <si>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</si>
  <si>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</si>
  <si>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</si>
  <si>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</si>
  <si>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</si>
  <si>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</si>
  <si>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</si>
  <si>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</si>
  <si>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</si>
  <si>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</si>
  <si>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</si>
  <si>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</si>
  <si>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</si>
  <si>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</si>
  <si>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</si>
  <si>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</si>
  <si>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</si>
  <si>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</si>
  <si>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</si>
  <si>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</si>
  <si>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</si>
  <si>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</si>
  <si>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</si>
  <si>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</si>
  <si>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</si>
  <si>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</si>
  <si>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</si>
  <si>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</si>
  <si>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</si>
  <si>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</si>
  <si>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</si>
  <si>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</si>
  <si>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</si>
  <si>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</si>
  <si>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</si>
  <si>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</si>
  <si>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</si>
  <si>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</si>
  <si>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</si>
  <si>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</si>
  <si>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</si>
  <si>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</si>
  <si>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</si>
  <si>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</si>
  <si>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</si>
  <si>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</si>
  <si>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</si>
  <si>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</si>
  <si>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</si>
  <si>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</si>
  <si>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</si>
  <si>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</si>
  <si>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</si>
  <si>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</si>
  <si>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</si>
  <si>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</si>
  <si>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</si>
  <si>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</si>
  <si>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</si>
  <si>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</si>
  <si>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</si>
  <si>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</si>
  <si>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</si>
  <si>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</si>
  <si>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</si>
  <si>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</si>
  <si>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</si>
  <si>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</si>
  <si>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</si>
  <si>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</si>
  <si>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</si>
  <si>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</si>
  <si>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</si>
  <si>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</si>
  <si>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</si>
  <si>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</si>
  <si>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</si>
  <si>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</si>
  <si>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</si>
  <si>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</si>
  <si>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</si>
  <si>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</si>
  <si>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</si>
  <si>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</si>
  <si>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</si>
  <si>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</si>
  <si>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</si>
  <si>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</si>
  <si>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</si>
  <si>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</si>
  <si>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</si>
  <si>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</si>
  <si>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</si>
  <si>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</si>
  <si>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</si>
  <si>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</si>
  <si>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</si>
  <si>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</si>
  <si>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</si>
  <si>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</si>
  <si>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</si>
  <si>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</si>
  <si>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</si>
  <si>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</si>
  <si>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</si>
  <si>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</si>
  <si>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</si>
  <si>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</si>
  <si>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</si>
  <si>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</si>
  <si>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</si>
  <si>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</si>
  <si>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</si>
  <si>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</si>
  <si>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</si>
  <si>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</si>
  <si>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</si>
  <si>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</si>
  <si>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</si>
  <si>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</si>
  <si>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</si>
  <si>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</si>
  <si>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</si>
  <si>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</si>
  <si>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</si>
  <si>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</si>
  <si>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</si>
  <si>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</si>
  <si>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</si>
  <si>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</si>
  <si>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</si>
  <si>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</si>
  <si>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</si>
  <si>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</si>
  <si>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</si>
  <si>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</si>
  <si>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</si>
  <si>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</si>
  <si>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</si>
  <si>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</si>
  <si>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</si>
  <si>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</si>
  <si>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</si>
  <si>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</si>
  <si>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</si>
  <si>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</si>
  <si>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</si>
  <si>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</si>
  <si>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</si>
  <si>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</si>
  <si>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</si>
  <si>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</si>
  <si>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</si>
  <si>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</si>
  <si>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</si>
  <si>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</si>
  <si>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</si>
  <si>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</si>
  <si>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</si>
  <si>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</si>
  <si>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</si>
  <si>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</si>
  <si>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</si>
  <si>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</si>
  <si>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</si>
  <si>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</si>
  <si>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</si>
  <si>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</si>
  <si>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</si>
  <si>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</si>
  <si>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</si>
  <si>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</si>
  <si>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</si>
  <si>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</si>
  <si>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</si>
  <si>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</si>
  <si>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</si>
  <si>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</si>
  <si>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</si>
  <si>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</si>
  <si>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</si>
  <si>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</si>
  <si>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</si>
  <si>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</si>
  <si>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</si>
  <si>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</si>
  <si>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</si>
  <si>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</si>
  <si>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</si>
  <si>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</si>
  <si>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</si>
  <si>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</si>
  <si>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</si>
  <si>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</si>
  <si>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</si>
  <si>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</si>
  <si>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</si>
  <si>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</si>
  <si>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</si>
  <si>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</si>
  <si>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</si>
  <si>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</si>
  <si>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</si>
  <si>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</si>
  <si>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</si>
  <si>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</si>
  <si>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</si>
  <si>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</si>
  <si>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</si>
  <si>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</si>
  <si>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</si>
  <si>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</si>
  <si>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</si>
  <si>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</si>
  <si>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</si>
  <si>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</si>
  <si>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</si>
  <si>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</si>
  <si>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</si>
  <si>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</si>
  <si>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</si>
  <si>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</si>
  <si>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</si>
  <si>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</si>
  <si>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</si>
  <si>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</si>
  <si>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</si>
  <si>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</si>
  <si>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</si>
  <si>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</si>
  <si>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</si>
  <si>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</si>
  <si>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</si>
  <si>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</si>
  <si>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</si>
  <si>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</si>
  <si>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</si>
  <si>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</si>
  <si>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</si>
  <si>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</si>
  <si>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</si>
  <si>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</si>
  <si>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</si>
  <si>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</si>
  <si>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</si>
  <si>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</si>
  <si>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</si>
  <si>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</si>
  <si>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</si>
  <si>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</si>
  <si>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</si>
  <si>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</si>
  <si>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</si>
  <si>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</si>
  <si>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</si>
  <si>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</si>
  <si>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</si>
  <si>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</si>
  <si>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</si>
  <si>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</si>
  <si>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</si>
  <si>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</si>
  <si>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</si>
  <si>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</si>
  <si>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</si>
  <si>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</si>
  <si>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</si>
  <si>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</si>
  <si>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</si>
  <si>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</si>
  <si>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</si>
  <si>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</si>
  <si>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</si>
  <si>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</si>
  <si>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</si>
  <si>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</si>
  <si>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</si>
  <si>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</si>
  <si>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</si>
  <si>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</si>
  <si>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</si>
  <si>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</si>
  <si>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</si>
  <si>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</si>
  <si>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</si>
  <si>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</si>
  <si>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</si>
  <si>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</si>
  <si>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</si>
  <si>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</si>
  <si>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</si>
  <si>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</si>
  <si>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</si>
  <si>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</si>
  <si>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</si>
  <si>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</si>
  <si>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</si>
  <si>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</si>
  <si>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</si>
  <si>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</si>
  <si>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</si>
  <si>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</si>
  <si>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</si>
  <si>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</si>
  <si>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</si>
  <si>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</si>
  <si>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</si>
  <si>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</si>
  <si>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</si>
  <si>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</si>
  <si>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</si>
  <si>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</si>
  <si>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</si>
  <si>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</si>
  <si>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</si>
  <si>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</si>
  <si>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</si>
  <si>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</si>
  <si>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</si>
  <si>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</si>
  <si>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</si>
  <si>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</si>
  <si>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</si>
  <si>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</si>
  <si>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</si>
  <si>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</si>
  <si>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</si>
  <si>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</si>
  <si>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</si>
  <si>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</si>
  <si>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</si>
  <si>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</si>
  <si>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</si>
  <si>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</si>
  <si>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</si>
  <si>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</si>
  <si>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</si>
  <si>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</si>
  <si>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</si>
  <si>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</si>
  <si>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</si>
  <si>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</si>
  <si>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</si>
  <si>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</si>
  <si>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</si>
  <si>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</si>
  <si>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</si>
  <si>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</si>
  <si>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</si>
  <si>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</si>
  <si>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</si>
  <si>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</si>
  <si>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</si>
  <si>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</si>
  <si>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</si>
  <si>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</si>
  <si>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</si>
  <si>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</si>
  <si>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</si>
  <si>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</si>
  <si>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</si>
  <si>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</si>
  <si>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</si>
  <si>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</si>
  <si>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</si>
  <si>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</si>
  <si>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</si>
  <si>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</si>
  <si>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</si>
  <si>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</si>
  <si>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</si>
  <si>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</si>
  <si>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</si>
  <si>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</si>
  <si>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</si>
  <si>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</si>
  <si>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</si>
  <si>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</si>
  <si>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</si>
  <si>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</si>
  <si>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</si>
  <si>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</si>
  <si>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</si>
  <si>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</si>
  <si>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</si>
  <si>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</si>
  <si>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</si>
  <si>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</si>
  <si>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</si>
  <si>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</si>
  <si>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</si>
  <si>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</si>
  <si>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</si>
  <si>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</si>
  <si>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</si>
  <si>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</si>
  <si>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</si>
  <si>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</si>
  <si>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</si>
  <si>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</si>
  <si>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</si>
  <si>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</si>
  <si>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</si>
  <si>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</si>
  <si>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</si>
  <si>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</si>
  <si>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</si>
  <si>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</si>
  <si>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</si>
  <si>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</si>
  <si>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</si>
  <si>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</si>
  <si>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</si>
  <si>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</si>
  <si>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</si>
  <si>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</si>
  <si>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</si>
  <si>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</si>
  <si>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</si>
  <si>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</si>
  <si>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</si>
  <si>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</si>
  <si>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</si>
  <si>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</si>
  <si>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</si>
  <si>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</si>
  <si>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</si>
  <si>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</si>
  <si>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</si>
  <si>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</si>
  <si>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</si>
  <si>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</si>
  <si>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</si>
  <si>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</si>
  <si>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</si>
  <si>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</si>
  <si>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</si>
  <si>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</si>
  <si>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</si>
  <si>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</si>
  <si>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</si>
  <si>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</si>
  <si>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</si>
  <si>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</si>
  <si>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</si>
  <si>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</si>
  <si>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</si>
  <si>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</si>
  <si>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</si>
  <si>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</si>
  <si>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</si>
  <si>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</si>
  <si>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</si>
  <si>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</si>
  <si>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</si>
  <si>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</si>
  <si>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</si>
  <si>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</si>
  <si>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</si>
  <si>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</si>
  <si>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</si>
  <si>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</si>
  <si>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</si>
  <si>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</si>
  <si>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</si>
  <si>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</si>
  <si>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</si>
  <si>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</si>
  <si>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</si>
  <si>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</si>
  <si>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</si>
  <si>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</si>
  <si>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</si>
  <si>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</si>
  <si>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</si>
  <si>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</si>
  <si>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</si>
  <si>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</si>
  <si>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</si>
  <si>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</si>
  <si>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</si>
  <si>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</si>
  <si>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</si>
  <si>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</si>
  <si>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</si>
  <si>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</si>
  <si>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</si>
  <si>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</si>
  <si>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</si>
  <si>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</si>
  <si>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</si>
  <si>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</si>
  <si>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</si>
  <si>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</si>
  <si>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</si>
  <si>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</si>
  <si>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</si>
  <si>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</si>
  <si>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</si>
  <si>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</si>
  <si>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</si>
  <si>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</si>
  <si>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</si>
  <si>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</si>
  <si>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</si>
  <si>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</si>
  <si>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</si>
  <si>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</si>
  <si>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</si>
  <si>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</si>
  <si>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</si>
  <si>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</si>
  <si>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</si>
  <si>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</si>
  <si>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</si>
  <si>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</si>
  <si>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</si>
  <si>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</si>
  <si>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</si>
  <si>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</si>
  <si>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</si>
  <si>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</si>
  <si>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</si>
  <si>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</si>
  <si>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</si>
  <si>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</si>
  <si>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</si>
  <si>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</si>
  <si>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</si>
  <si>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</si>
  <si>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</si>
  <si>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</si>
  <si>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</si>
  <si>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</si>
  <si>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</si>
  <si>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</si>
  <si>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</si>
  <si>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</si>
  <si>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</si>
  <si>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</si>
  <si>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</si>
  <si>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</si>
  <si>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</si>
  <si>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</si>
  <si>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</si>
  <si>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</si>
  <si>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</si>
  <si>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</si>
  <si>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</si>
  <si>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</si>
  <si>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</si>
  <si>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</si>
  <si>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</si>
  <si>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</si>
  <si>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</si>
  <si>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</si>
  <si>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</si>
  <si>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</si>
  <si>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</si>
  <si>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</si>
  <si>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</si>
  <si>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</si>
  <si>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</si>
  <si>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</si>
  <si>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</si>
  <si>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</si>
  <si>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</si>
  <si>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</si>
  <si>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</si>
  <si>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</si>
  <si>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</si>
  <si>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</si>
  <si>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</si>
  <si>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</si>
  <si>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</si>
  <si>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</si>
  <si>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</si>
  <si>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</si>
  <si>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</si>
  <si>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</si>
  <si>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</si>
  <si>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</si>
  <si>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</si>
  <si>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</si>
  <si>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</si>
  <si>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</si>
  <si>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</si>
  <si>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</si>
  <si>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</si>
  <si>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</si>
  <si>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</si>
  <si>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</si>
  <si>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</si>
  <si>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</si>
  <si>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</si>
  <si>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</si>
  <si>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</si>
  <si>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</si>
  <si>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</si>
  <si>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</si>
  <si>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</si>
  <si>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</si>
  <si>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</si>
  <si>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</si>
  <si>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</si>
  <si>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</si>
  <si>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</si>
  <si>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</si>
  <si>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</si>
  <si>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</si>
  <si>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</si>
  <si>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</si>
  <si>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</si>
  <si>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</si>
  <si>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</si>
  <si>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</si>
  <si>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</si>
  <si>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</si>
  <si>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</si>
  <si>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</si>
  <si>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</si>
  <si>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</si>
  <si>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</si>
  <si>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</si>
  <si>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</si>
  <si>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</si>
  <si>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</si>
  <si>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</si>
  <si>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</si>
  <si>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</si>
  <si>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</si>
  <si>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</si>
  <si>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</si>
  <si>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</si>
  <si>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</si>
  <si>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</si>
  <si>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</si>
  <si>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</si>
  <si>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</si>
  <si>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</si>
  <si>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</si>
  <si>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</si>
  <si>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</si>
  <si>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</si>
  <si>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</si>
  <si>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</si>
  <si>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</si>
  <si>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</si>
  <si>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</si>
  <si>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</si>
  <si>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</si>
  <si>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</si>
  <si>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</si>
  <si>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</si>
  <si>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</si>
  <si>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</si>
  <si>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</si>
  <si>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</si>
  <si>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</si>
  <si>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</si>
  <si>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</si>
  <si>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</si>
  <si>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</si>
  <si>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</si>
  <si>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</si>
  <si>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</si>
  <si>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</si>
  <si>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</si>
  <si>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</si>
  <si>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</si>
  <si>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</si>
  <si>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</si>
  <si>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</si>
  <si>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</si>
  <si>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</si>
  <si>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</si>
  <si>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</si>
  <si>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</si>
  <si>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</si>
  <si>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</si>
  <si>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</si>
  <si>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</si>
  <si>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</si>
  <si>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</si>
  <si>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</si>
  <si>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</si>
  <si>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</si>
  <si>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</si>
  <si>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</si>
  <si>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</si>
  <si>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</si>
  <si>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</si>
  <si>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</si>
  <si>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</si>
  <si>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</si>
  <si>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</si>
  <si>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</si>
  <si>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</si>
  <si>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</si>
  <si>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</si>
  <si>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</si>
  <si>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</si>
  <si>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</si>
  <si>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</si>
  <si>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</si>
  <si>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</si>
  <si>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</si>
  <si>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</si>
  <si>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</si>
  <si>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</si>
  <si>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</si>
  <si>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</si>
  <si>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</si>
  <si>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</si>
  <si>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</si>
  <si>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</si>
  <si>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</si>
  <si>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</si>
  <si>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</si>
  <si>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</si>
  <si>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</si>
  <si>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</si>
  <si>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</si>
  <si>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</si>
  <si>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</si>
  <si>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</si>
  <si>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</si>
  <si>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</si>
  <si>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</si>
  <si>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</si>
  <si>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</si>
  <si>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</si>
  <si>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</si>
  <si>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</si>
  <si>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</si>
  <si>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</si>
  <si>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</si>
  <si>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</si>
  <si>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</si>
  <si>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</si>
  <si>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</si>
  <si>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</si>
  <si>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</si>
  <si>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</si>
  <si>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</si>
  <si>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</si>
  <si>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</si>
  <si>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</si>
  <si>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</si>
  <si>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</si>
  <si>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</si>
  <si>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</si>
  <si>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</si>
  <si>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</si>
  <si>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</si>
  <si>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</si>
  <si>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</si>
  <si>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</si>
  <si>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</si>
  <si>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</si>
  <si>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</si>
  <si>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</si>
  <si>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</si>
  <si>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</si>
  <si>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</si>
  <si>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</si>
  <si>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</si>
  <si>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</si>
  <si>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</si>
  <si>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</si>
  <si>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</si>
  <si>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</si>
  <si>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</si>
  <si>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</si>
  <si>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</si>
  <si>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</si>
  <si>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</si>
  <si>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</si>
  <si>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</si>
  <si>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</si>
  <si>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</si>
  <si>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</si>
  <si>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</si>
  <si>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</si>
  <si>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</si>
  <si>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</si>
  <si>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</si>
  <si>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</si>
  <si>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</si>
  <si>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</si>
  <si>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</si>
  <si>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</si>
  <si>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</si>
  <si>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</si>
  <si>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</si>
  <si>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</si>
  <si>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</si>
  <si>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</si>
  <si>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</si>
  <si>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</si>
  <si>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</si>
  <si>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</si>
  <si>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</si>
  <si>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</si>
  <si>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</si>
  <si>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</si>
  <si>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</si>
  <si>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</si>
  <si>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</si>
  <si>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</si>
  <si>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</si>
  <si>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</si>
  <si>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</si>
  <si>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</si>
  <si>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</si>
  <si>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</si>
  <si>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</si>
  <si>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</si>
  <si>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</si>
  <si>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</si>
  <si>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</si>
  <si>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</si>
  <si>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</si>
  <si>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</si>
  <si>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</si>
  <si>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</si>
  <si>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</si>
  <si>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</si>
  <si>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</si>
  <si>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</si>
  <si>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</si>
  <si>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</si>
  <si>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</si>
  <si>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</si>
  <si>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</si>
  <si>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</si>
  <si>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</si>
  <si>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</si>
  <si>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</si>
  <si>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</si>
  <si>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</si>
  <si>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</si>
  <si>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</si>
  <si>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</si>
  <si>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</si>
  <si>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</si>
  <si>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</si>
  <si>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</si>
  <si>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</si>
  <si>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</si>
  <si>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</si>
  <si>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</si>
  <si>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</si>
  <si>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</si>
  <si>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</si>
  <si>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</si>
  <si>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</si>
  <si>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</si>
  <si>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</si>
  <si>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</si>
  <si>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</si>
  <si>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</si>
  <si>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</si>
  <si>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</si>
  <si>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</si>
  <si>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</si>
  <si>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</si>
  <si>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</si>
  <si>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</si>
  <si>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</si>
  <si>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</si>
  <si>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</si>
  <si>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</si>
  <si>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</si>
  <si>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</si>
  <si>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</si>
  <si>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</si>
  <si>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</si>
  <si>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</si>
  <si>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</si>
  <si>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</si>
  <si>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</si>
  <si>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</si>
  <si>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</si>
  <si>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</si>
  <si>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</si>
  <si>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</si>
  <si>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</si>
  <si>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</si>
  <si>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</si>
  <si>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</si>
  <si>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</si>
  <si>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</si>
  <si>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</si>
  <si>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</si>
  <si>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</si>
  <si>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</si>
  <si>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</si>
  <si>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</si>
  <si>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</si>
  <si>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</si>
  <si>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</si>
  <si>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</si>
  <si>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</si>
  <si>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</si>
  <si>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</si>
  <si>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</si>
  <si>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</si>
  <si>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</si>
  <si>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</si>
  <si>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</si>
  <si>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</si>
  <si>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</si>
  <si>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</si>
  <si>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</si>
  <si>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</si>
  <si>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</si>
  <si>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</si>
  <si>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</si>
  <si>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</si>
  <si>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</si>
  <si>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</si>
  <si>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</si>
  <si>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</si>
  <si>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</si>
  <si>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</si>
  <si>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</si>
  <si>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</si>
  <si>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</si>
  <si>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</si>
  <si>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</si>
  <si>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</si>
  <si>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</si>
  <si>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</si>
  <si>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</si>
  <si>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</si>
  <si>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</si>
  <si>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</si>
  <si>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</si>
  <si>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</si>
  <si>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</si>
  <si>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</si>
  <si>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</si>
  <si>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</si>
  <si>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</si>
  <si>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</si>
  <si>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</si>
  <si>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</si>
  <si>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</si>
  <si>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</si>
  <si>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</si>
  <si>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</si>
  <si>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</si>
  <si>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</si>
  <si>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</si>
  <si>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</si>
  <si>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</si>
  <si>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</si>
  <si>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</si>
  <si>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</si>
  <si>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</si>
  <si>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</si>
  <si>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</si>
  <si>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</si>
  <si>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</si>
  <si>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</si>
  <si>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</si>
  <si>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</si>
  <si>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</si>
  <si>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</si>
  <si>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</si>
  <si>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</si>
  <si>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</si>
  <si>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</si>
  <si>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</si>
  <si>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</si>
  <si>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</si>
  <si>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</si>
  <si>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</si>
  <si>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</si>
  <si>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</si>
  <si>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</si>
  <si>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</si>
  <si>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</si>
  <si>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</si>
  <si>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</si>
  <si>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</si>
  <si>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</si>
  <si>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</si>
  <si>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</si>
  <si>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</si>
  <si>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</si>
  <si>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</si>
  <si>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</si>
  <si>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</si>
  <si>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</si>
  <si>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</si>
  <si>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</si>
  <si>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</si>
  <si>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</si>
  <si>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</si>
  <si>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</si>
  <si>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</si>
  <si>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</si>
  <si>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</si>
  <si>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</si>
  <si>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</si>
  <si>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</si>
  <si>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</si>
  <si>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</si>
  <si>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</si>
  <si>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</si>
  <si>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</si>
  <si>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</si>
  <si>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</si>
  <si>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</si>
  <si>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</si>
  <si>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</si>
  <si>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</si>
  <si>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</si>
  <si>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</si>
  <si>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</si>
  <si>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</si>
  <si>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</si>
  <si>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</si>
  <si>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</si>
  <si>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</si>
  <si>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</si>
  <si>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</si>
  <si>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</si>
  <si>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</si>
  <si>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</si>
  <si>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</si>
  <si>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</si>
  <si>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</si>
  <si>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</si>
  <si>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</si>
  <si>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</si>
  <si>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</si>
  <si>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</si>
  <si>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</si>
  <si>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</si>
  <si>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</si>
  <si>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</si>
  <si>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</si>
  <si>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</si>
  <si>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</si>
  <si>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</si>
  <si>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</si>
  <si>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</si>
  <si>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</si>
  <si>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</si>
  <si>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</si>
  <si>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</si>
  <si>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</si>
  <si>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</si>
  <si>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</si>
  <si>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</si>
  <si>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</si>
  <si>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</si>
  <si>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</si>
  <si>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</si>
  <si>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</si>
  <si>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</si>
  <si>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</si>
  <si>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</si>
  <si>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</si>
  <si>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</si>
  <si>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</si>
  <si>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</si>
  <si>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</si>
  <si>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</si>
  <si>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</si>
  <si>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</si>
  <si>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</si>
  <si>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</si>
  <si>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</si>
  <si>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</si>
  <si>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</si>
  <si>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</si>
  <si>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</si>
  <si>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</si>
  <si>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</si>
  <si>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</si>
  <si>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</si>
  <si>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</si>
  <si>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</si>
  <si>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</si>
  <si>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</si>
  <si>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</si>
  <si>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</si>
  <si>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</si>
  <si>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</si>
  <si>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</si>
  <si>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</si>
  <si>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</si>
  <si>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</si>
  <si>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</si>
  <si>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</si>
  <si>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</si>
  <si>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</si>
  <si>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</si>
  <si>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</si>
  <si>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</si>
  <si>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</si>
  <si>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</si>
  <si>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</si>
  <si>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</si>
  <si>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</si>
  <si>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</si>
  <si>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</si>
  <si>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</si>
  <si>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</si>
  <si>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</si>
  <si>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</si>
  <si>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</si>
  <si>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</si>
  <si>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</si>
  <si>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</si>
  <si>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</si>
  <si>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</si>
  <si>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</si>
  <si>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</si>
  <si>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</si>
  <si>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</si>
  <si>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</si>
  <si>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</si>
  <si>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</si>
  <si>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</si>
  <si>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</si>
  <si>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</si>
  <si>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</si>
  <si>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</si>
  <si>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</si>
  <si>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</si>
  <si>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</si>
  <si>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</si>
  <si>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</si>
  <si>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</si>
  <si>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</si>
  <si>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</si>
  <si>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</si>
  <si>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</si>
  <si>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</si>
  <si>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</si>
  <si>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</si>
  <si>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</si>
  <si>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</si>
  <si>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</si>
  <si>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</si>
  <si>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</si>
  <si>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</si>
  <si>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</si>
  <si>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</si>
  <si>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</si>
  <si>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</si>
  <si>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</si>
  <si>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</si>
  <si>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</si>
  <si>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</si>
  <si>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</si>
  <si>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</si>
  <si>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</si>
  <si>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</si>
  <si>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</si>
  <si>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</si>
  <si>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</si>
  <si>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</si>
  <si>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</si>
  <si>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</si>
  <si>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</si>
  <si>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</si>
  <si>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</si>
  <si>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</si>
  <si>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</si>
  <si>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</si>
  <si>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</si>
  <si>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</si>
  <si>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</si>
  <si>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</si>
  <si>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</si>
  <si>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</si>
  <si>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</si>
  <si>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</si>
  <si>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</si>
  <si>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</si>
  <si>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</si>
  <si>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</si>
  <si>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</si>
  <si>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</si>
  <si>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</si>
  <si>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</si>
  <si>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</si>
  <si>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</si>
  <si>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</si>
  <si>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</si>
  <si>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</si>
  <si>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</si>
  <si>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</si>
  <si>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</si>
  <si>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</si>
  <si>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</si>
  <si>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</si>
  <si>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</si>
  <si>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</si>
  <si>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</si>
  <si>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</si>
  <si>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</si>
  <si>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</si>
  <si>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</si>
  <si>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</si>
  <si>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</si>
  <si>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</si>
  <si>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</si>
  <si>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</si>
  <si>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</si>
  <si>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</si>
  <si>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</si>
  <si>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</si>
  <si>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</si>
  <si>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</si>
  <si>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</si>
  <si>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</si>
  <si>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</si>
  <si>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</si>
  <si>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</si>
  <si>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</si>
  <si>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</si>
  <si>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</si>
  <si>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</si>
  <si>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</si>
  <si>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</si>
  <si>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</si>
  <si>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</si>
  <si>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</si>
  <si>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</si>
  <si>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</si>
  <si>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</si>
  <si>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</si>
  <si>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</si>
  <si>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</si>
  <si>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</si>
  <si>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</si>
  <si>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</si>
  <si>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</si>
  <si>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</si>
  <si>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</si>
  <si>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</si>
  <si>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</si>
  <si>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</si>
  <si>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</si>
  <si>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</si>
  <si>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</si>
  <si>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</si>
  <si>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</si>
  <si>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</si>
  <si>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</si>
  <si>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</si>
  <si>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</si>
  <si>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</si>
  <si>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</si>
  <si>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</si>
  <si>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</si>
  <si>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</si>
  <si>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</si>
  <si>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</si>
  <si>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</si>
  <si>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</si>
  <si>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</si>
  <si>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</si>
  <si>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</si>
  <si>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</si>
  <si>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</si>
  <si>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</si>
  <si>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</si>
  <si>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</si>
  <si>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</si>
  <si>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</si>
  <si>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</si>
  <si>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</si>
  <si>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</si>
  <si>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</si>
  <si>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</si>
  <si>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</si>
  <si>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</si>
  <si>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</si>
  <si>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</si>
  <si>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</si>
  <si>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</si>
  <si>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</si>
  <si>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</si>
  <si>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</si>
  <si>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</si>
  <si>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</si>
  <si>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</si>
  <si>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</si>
  <si>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</si>
  <si>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</si>
  <si>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</si>
  <si>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</si>
  <si>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</si>
  <si>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</si>
  <si>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</si>
  <si>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</si>
  <si>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</si>
  <si>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</si>
  <si>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</si>
  <si>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</si>
  <si>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</si>
  <si>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</si>
  <si>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</si>
  <si>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</si>
  <si>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</si>
  <si>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</si>
  <si>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</si>
  <si>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</si>
  <si>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</si>
  <si>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</si>
  <si>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</si>
  <si>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</si>
  <si>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</si>
  <si>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</si>
  <si>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</si>
  <si>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</si>
  <si>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</si>
  <si>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</si>
  <si>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</si>
  <si>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</si>
  <si>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</si>
  <si>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</si>
  <si>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</si>
  <si>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</si>
  <si>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</si>
  <si>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</si>
  <si>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</si>
  <si>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</si>
  <si>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</si>
  <si>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</si>
  <si>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</si>
  <si>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</si>
  <si>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</si>
  <si>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</si>
  <si>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</si>
  <si>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</si>
  <si>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</si>
  <si>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</si>
  <si>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</si>
  <si>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</si>
  <si>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</si>
  <si>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</si>
  <si>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</si>
  <si>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</si>
  <si>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</si>
  <si>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</si>
  <si>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</si>
  <si>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</si>
  <si>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</si>
  <si>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</si>
  <si>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</si>
  <si>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</si>
  <si>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</si>
  <si>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</si>
  <si>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</si>
  <si>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</si>
  <si>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</si>
  <si>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</si>
  <si>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</si>
  <si>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</si>
  <si>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</si>
  <si>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</si>
  <si>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</si>
  <si>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</si>
  <si>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</si>
  <si>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</si>
  <si>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</si>
  <si>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</si>
  <si>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</si>
  <si>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</si>
  <si>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</si>
  <si>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</si>
  <si>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</si>
  <si>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</si>
  <si>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</si>
  <si>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</si>
  <si>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</si>
  <si>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</si>
  <si>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</si>
  <si>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</si>
  <si>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</si>
  <si>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</si>
  <si>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</si>
  <si>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</si>
  <si>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</si>
  <si>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</si>
  <si>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</si>
  <si>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</si>
  <si>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</si>
  <si>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</si>
  <si>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</si>
  <si>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</si>
  <si>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</si>
  <si>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</si>
  <si>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</si>
  <si>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</si>
  <si>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</si>
  <si>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</si>
  <si>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</si>
  <si>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</si>
  <si>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</si>
  <si>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</si>
  <si>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</si>
  <si>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</si>
  <si>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</si>
  <si>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</si>
  <si>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</si>
  <si>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</si>
  <si>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</si>
  <si>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</si>
  <si>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</si>
  <si>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</si>
  <si>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</si>
  <si>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</si>
  <si>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</si>
  <si>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</si>
  <si>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</si>
  <si>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</si>
  <si>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</si>
  <si>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</si>
  <si>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</si>
  <si>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</si>
  <si>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</si>
  <si>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</si>
  <si>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</si>
  <si>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</si>
  <si>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</si>
  <si>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</si>
  <si>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</si>
  <si>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</si>
  <si>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</si>
  <si>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</si>
  <si>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</si>
  <si>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</si>
  <si>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</si>
  <si>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</si>
  <si>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</si>
  <si>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</si>
  <si>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</si>
  <si>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</si>
  <si>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</si>
  <si>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</si>
  <si>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</si>
  <si>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</si>
  <si>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</si>
  <si>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</si>
  <si>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</si>
  <si>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</si>
  <si>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</si>
  <si>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</si>
  <si>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</si>
  <si>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</si>
  <si>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</si>
  <si>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</si>
  <si>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</si>
  <si>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</si>
  <si>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</si>
  <si>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</si>
  <si>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</si>
  <si>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</si>
  <si>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</si>
  <si>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</si>
  <si>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</si>
  <si>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</si>
  <si>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</si>
  <si>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</si>
  <si>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</si>
  <si>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</si>
  <si>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</si>
  <si>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</si>
  <si>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</si>
  <si>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</si>
  <si>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</si>
  <si>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</si>
  <si>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</si>
  <si>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</si>
  <si>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</si>
  <si>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</si>
  <si>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</si>
  <si>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</si>
  <si>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</si>
  <si>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</si>
  <si>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</si>
  <si>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</si>
  <si>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</si>
  <si>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</si>
  <si>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</si>
  <si>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</si>
  <si>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</si>
  <si>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</si>
  <si>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</si>
  <si>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</si>
  <si>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</si>
  <si>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</si>
  <si>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</si>
  <si>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</si>
  <si>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</si>
  <si>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</si>
  <si>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</si>
  <si>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</si>
  <si>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</si>
  <si>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</si>
  <si>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</si>
  <si>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</si>
  <si>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</si>
  <si>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</si>
  <si>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</si>
  <si>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</si>
  <si>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</si>
  <si>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</si>
  <si>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</si>
  <si>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</si>
  <si>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</si>
  <si>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</si>
  <si>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</si>
  <si>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</si>
  <si>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</si>
  <si>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</si>
  <si>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</si>
  <si>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</si>
  <si>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</si>
  <si>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</si>
  <si>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</si>
  <si>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</si>
  <si>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</si>
  <si>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</si>
  <si>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</si>
  <si>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</si>
  <si>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</si>
  <si>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</si>
  <si>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</si>
  <si>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</si>
  <si>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</si>
  <si>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</si>
  <si>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</si>
  <si>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</si>
  <si>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</si>
  <si>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</si>
  <si>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</si>
  <si>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</si>
  <si>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</si>
  <si>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</si>
  <si>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</si>
  <si>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</si>
  <si>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</si>
  <si>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</si>
  <si>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</si>
  <si>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</si>
  <si>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</si>
  <si>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</si>
  <si>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</si>
  <si>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</si>
  <si>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</si>
  <si>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</si>
  <si>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</si>
  <si>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</si>
  <si>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</si>
  <si>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</si>
  <si>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</si>
  <si>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</si>
  <si>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</si>
  <si>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</si>
  <si>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</si>
  <si>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</si>
  <si>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</si>
  <si>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</si>
  <si>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</si>
  <si>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</si>
  <si>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</si>
  <si>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</si>
  <si>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</si>
  <si>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</si>
  <si>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</si>
  <si>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</si>
  <si>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</si>
  <si>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</si>
  <si>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</si>
  <si>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</si>
  <si>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</si>
  <si>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</si>
  <si>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</si>
  <si>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</si>
  <si>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</si>
  <si>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</si>
  <si>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</si>
  <si>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</si>
  <si>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</si>
  <si>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</si>
  <si>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</si>
  <si>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</si>
  <si>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</si>
  <si>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</si>
  <si>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</si>
  <si>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</si>
  <si>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</si>
  <si>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</si>
  <si>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</si>
  <si>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</si>
  <si>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</si>
  <si>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</si>
  <si>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</si>
  <si>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</si>
  <si>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</si>
  <si>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</si>
  <si>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</si>
  <si>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</si>
  <si>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</si>
  <si>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</si>
  <si>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</si>
  <si>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</si>
  <si>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</si>
  <si>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</si>
  <si>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</si>
  <si>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</si>
  <si>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</si>
  <si>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</si>
  <si>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</si>
  <si>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</si>
  <si>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</si>
  <si>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</si>
  <si>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</si>
  <si>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</si>
  <si>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</si>
  <si>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</si>
  <si>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</si>
  <si>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</si>
  <si>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</si>
  <si>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</si>
  <si>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</si>
  <si>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</si>
  <si>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</si>
  <si>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</si>
  <si>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</si>
  <si>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</si>
  <si>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</si>
  <si>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</si>
  <si>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</si>
  <si>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</si>
  <si>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</si>
  <si>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</si>
  <si>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</si>
  <si>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</si>
  <si>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</si>
  <si>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</si>
  <si>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</si>
  <si>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</si>
  <si>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</si>
  <si>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</si>
  <si>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</si>
  <si>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</si>
  <si>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</si>
  <si>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</si>
  <si>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</si>
  <si>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</si>
  <si>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</si>
  <si>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</si>
  <si>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</si>
  <si>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</si>
  <si>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</si>
  <si>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</si>
  <si>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</si>
  <si>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</si>
  <si>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</si>
  <si>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</si>
  <si>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</si>
  <si>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</si>
  <si>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</si>
  <si>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</si>
  <si>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</si>
  <si>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</si>
  <si>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</si>
  <si>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</si>
  <si>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</si>
  <si>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</si>
  <si>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</si>
  <si>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</si>
  <si>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</si>
  <si>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</si>
  <si>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</si>
  <si>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</si>
  <si>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</si>
  <si>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</si>
  <si>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</si>
  <si>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</si>
  <si>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</si>
  <si>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</si>
  <si>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</si>
  <si>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</si>
  <si>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</si>
  <si>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</si>
  <si>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</si>
  <si>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</si>
  <si>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</si>
  <si>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</si>
  <si>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</si>
  <si>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</si>
  <si>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</si>
  <si>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</si>
  <si>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</si>
  <si>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</si>
  <si>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</si>
  <si>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</si>
  <si>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</si>
  <si>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</si>
  <si>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</si>
  <si>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</si>
  <si>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</si>
  <si>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</si>
  <si>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</si>
  <si>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</si>
  <si>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</si>
  <si>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</si>
  <si>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</si>
  <si>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</si>
  <si>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</si>
  <si>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</si>
  <si>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</si>
  <si>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</si>
  <si>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</si>
  <si>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</si>
  <si>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</si>
  <si>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</si>
  <si>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</si>
  <si>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</si>
  <si>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</si>
  <si>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</si>
  <si>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</si>
  <si>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</si>
  <si>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</si>
  <si>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</si>
  <si>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</si>
  <si>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</si>
  <si>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</si>
  <si>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</si>
  <si>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</si>
  <si>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</si>
  <si>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</si>
  <si>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</si>
  <si>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</si>
  <si>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</si>
  <si>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</si>
  <si>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</si>
  <si>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</si>
  <si>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</si>
  <si>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</si>
  <si>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</si>
  <si>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</si>
  <si>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</si>
  <si>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</si>
  <si>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</si>
  <si>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</si>
  <si>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</si>
  <si>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</si>
  <si>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</si>
  <si>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</si>
  <si>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</si>
  <si>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</si>
  <si>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</si>
  <si>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</si>
  <si>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</si>
  <si>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</si>
  <si>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</si>
  <si>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</si>
  <si>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</si>
  <si>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</si>
  <si>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</si>
  <si>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</si>
  <si>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</si>
  <si>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</si>
  <si>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</si>
  <si>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</si>
  <si>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</si>
  <si>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</si>
  <si>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</si>
  <si>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</si>
  <si>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</si>
  <si>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</si>
  <si>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</si>
  <si>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</si>
  <si>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</si>
  <si>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</si>
  <si>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</si>
  <si>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</si>
  <si>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</si>
  <si>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</si>
  <si>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</si>
  <si>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</si>
  <si>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</si>
  <si>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</si>
  <si>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</si>
  <si>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</si>
  <si>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</si>
  <si>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</si>
  <si>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</si>
  <si>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</si>
  <si>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</si>
  <si>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</si>
  <si>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</si>
  <si>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</si>
  <si>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</si>
  <si>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</si>
  <si>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</si>
  <si>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</si>
  <si>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</si>
  <si>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</si>
  <si>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</si>
  <si>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</si>
  <si>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</si>
  <si>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</si>
  <si>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</si>
  <si>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</si>
  <si>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</si>
  <si>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</si>
  <si>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</si>
  <si>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</si>
  <si>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</si>
  <si>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</si>
  <si>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</si>
  <si>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</si>
  <si>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</si>
  <si>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</si>
  <si>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</si>
  <si>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</si>
  <si>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</si>
  <si>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</si>
  <si>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</si>
  <si>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</si>
  <si>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</si>
  <si>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</si>
  <si>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</si>
  <si>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</si>
  <si>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</si>
  <si>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</si>
  <si>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</si>
  <si>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</si>
  <si>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</si>
  <si>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</si>
  <si>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</si>
  <si>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</si>
  <si>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</si>
  <si>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</si>
  <si>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</si>
  <si>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</si>
  <si>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</si>
  <si>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</si>
  <si>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</si>
  <si>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</si>
  <si>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</si>
  <si>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</si>
  <si>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</si>
  <si>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</si>
  <si>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</si>
  <si>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</si>
  <si>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</si>
  <si>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</si>
  <si>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</si>
  <si>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</si>
  <si>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</si>
  <si>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</si>
  <si>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</si>
  <si>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</si>
  <si>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</si>
  <si>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</si>
  <si>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</si>
  <si>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</si>
  <si>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</si>
  <si>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</si>
  <si>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</si>
  <si>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</si>
  <si>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</si>
  <si>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</si>
  <si>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</si>
  <si>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</si>
  <si>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</si>
  <si>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</si>
  <si>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</si>
  <si>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</si>
  <si>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</si>
  <si>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</si>
  <si>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</si>
  <si>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</si>
  <si>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</si>
  <si>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</si>
  <si>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</si>
  <si>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</si>
  <si>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</si>
  <si>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</si>
  <si>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</si>
  <si>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</si>
  <si>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</si>
  <si>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</si>
  <si>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</si>
  <si>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</si>
  <si>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</si>
  <si>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</si>
  <si>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</si>
  <si>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</si>
  <si>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</si>
  <si>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</si>
  <si>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</si>
  <si>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</si>
  <si>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</si>
  <si>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</si>
  <si>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</si>
  <si>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</si>
  <si>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</si>
  <si>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</si>
  <si>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</si>
  <si>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</si>
  <si>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</si>
  <si>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</si>
  <si>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</si>
  <si>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</si>
  <si>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</si>
  <si>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</si>
  <si>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</si>
  <si>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</si>
  <si>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</si>
  <si>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</si>
  <si>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</si>
  <si>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</si>
  <si>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</si>
  <si>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</si>
  <si>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</si>
  <si>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</si>
  <si>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</si>
  <si>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</si>
  <si>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</si>
  <si>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</si>
  <si>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</si>
  <si>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</si>
  <si>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</si>
  <si>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</si>
  <si>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</si>
  <si>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</si>
  <si>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</si>
  <si>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</si>
  <si>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</si>
  <si>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</si>
  <si>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</si>
  <si>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</si>
  <si>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</si>
  <si>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</si>
  <si>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</si>
  <si>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</si>
  <si>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</si>
  <si>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</si>
  <si>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</si>
  <si>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</si>
  <si>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</si>
  <si>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</si>
  <si>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</si>
  <si>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</si>
  <si>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</si>
  <si>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</si>
  <si>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</si>
  <si>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</si>
  <si>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</si>
  <si>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</si>
  <si>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</si>
  <si>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</si>
  <si>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</si>
  <si>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</si>
  <si>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</si>
  <si>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</si>
  <si>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</si>
  <si>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</si>
  <si>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</si>
  <si>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</si>
  <si>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</si>
  <si>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</si>
  <si>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</si>
  <si>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</si>
  <si>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</si>
  <si>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</si>
  <si>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</si>
  <si>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</si>
  <si>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</si>
  <si>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</si>
  <si>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</si>
  <si>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</si>
  <si>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</si>
  <si>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</si>
  <si>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</si>
  <si>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</si>
  <si>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</si>
  <si>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</si>
  <si>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</si>
  <si>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</si>
  <si>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</si>
  <si>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</si>
  <si>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</si>
  <si>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</si>
  <si>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</si>
  <si>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</si>
  <si>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</si>
  <si>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</si>
  <si>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</si>
  <si>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</si>
  <si>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</si>
  <si>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</si>
  <si>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</si>
  <si>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</si>
  <si>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</si>
  <si>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</si>
  <si>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</si>
  <si>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</si>
  <si>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</si>
  <si>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</si>
  <si>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</si>
  <si>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</si>
  <si>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</si>
  <si>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</si>
  <si>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</si>
  <si>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</si>
  <si>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</si>
  <si>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</si>
  <si>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</si>
  <si>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</si>
  <si>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</si>
  <si>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</si>
  <si>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</si>
  <si>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</si>
  <si>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</si>
  <si>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</si>
  <si>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</si>
  <si>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</si>
  <si>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</si>
  <si>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</si>
  <si>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</si>
  <si>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</si>
  <si>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</si>
  <si>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</si>
  <si>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</si>
  <si>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</si>
  <si>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</si>
  <si>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</si>
  <si>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</si>
  <si>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</si>
  <si>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</si>
  <si>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</si>
  <si>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</si>
  <si>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</si>
  <si>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</si>
  <si>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</si>
  <si>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</si>
  <si>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</si>
  <si>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</si>
  <si>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</si>
  <si>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</si>
  <si>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</si>
  <si>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</si>
  <si>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</si>
  <si>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</si>
  <si>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</si>
  <si>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</si>
  <si>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</si>
  <si>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</si>
  <si>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</si>
  <si>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</si>
  <si>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</si>
  <si>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</si>
  <si>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</si>
  <si>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</si>
  <si>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</si>
  <si>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</si>
  <si>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</si>
  <si>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</si>
  <si>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</si>
  <si>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</si>
  <si>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</si>
  <si>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</si>
  <si>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</si>
  <si>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</si>
  <si>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</si>
  <si>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</si>
  <si>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</si>
  <si>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</si>
  <si>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</si>
  <si>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</si>
  <si>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</si>
  <si>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</si>
  <si>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</si>
  <si>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</si>
  <si>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</si>
  <si>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</si>
  <si>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</si>
  <si>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</si>
  <si>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</si>
  <si>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</si>
  <si>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</si>
  <si>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</si>
  <si>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</si>
  <si>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</si>
  <si>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</si>
  <si>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</si>
  <si>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</si>
  <si>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</si>
  <si>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</si>
  <si>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</si>
  <si>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</si>
  <si>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</si>
  <si>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</si>
  <si>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</si>
  <si>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</si>
  <si>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</si>
  <si>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</si>
  <si>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</si>
  <si>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</si>
  <si>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</si>
  <si>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</si>
  <si>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</si>
  <si>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</si>
  <si>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</si>
  <si>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</si>
  <si>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</si>
  <si>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</si>
  <si>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</si>
  <si>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</si>
  <si>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</si>
  <si>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</si>
  <si>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</si>
  <si>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</si>
  <si>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</si>
  <si>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</si>
  <si>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</si>
  <si>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</si>
  <si>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</si>
  <si>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</si>
  <si>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</si>
  <si>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</si>
  <si>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</si>
  <si>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</si>
  <si>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</si>
  <si>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</si>
  <si>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</si>
  <si>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</si>
  <si>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</si>
  <si>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</si>
  <si>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</si>
  <si>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</si>
  <si>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</si>
  <si>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</si>
  <si>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</si>
  <si>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</si>
  <si>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</si>
  <si>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</si>
  <si>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</si>
  <si>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</si>
  <si>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</si>
  <si>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</si>
  <si>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</si>
  <si>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</si>
  <si>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</si>
  <si>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</si>
  <si>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</si>
  <si>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</si>
  <si>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</si>
  <si>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</si>
  <si>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</si>
  <si>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</si>
  <si>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</si>
  <si>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</si>
  <si>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</si>
  <si>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</si>
  <si>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</si>
  <si>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</si>
  <si>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</si>
  <si>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</si>
  <si>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</si>
  <si>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</si>
  <si>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</si>
  <si>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</si>
  <si>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</si>
  <si>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</si>
  <si>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</si>
  <si>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</si>
  <si>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</si>
  <si>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</si>
  <si>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</si>
  <si>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</si>
  <si>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</si>
  <si>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</si>
  <si>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</si>
  <si>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</si>
  <si>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</si>
  <si>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</si>
  <si>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</si>
  <si>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</si>
  <si>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</si>
  <si>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</si>
  <si>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</si>
  <si>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</si>
  <si>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</si>
  <si>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</si>
  <si>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</si>
  <si>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</si>
  <si>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</si>
  <si>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</si>
  <si>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</si>
  <si>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</si>
  <si>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</si>
  <si>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</si>
  <si>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</si>
  <si>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</si>
  <si>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</si>
  <si>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</si>
  <si>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</si>
  <si>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</si>
  <si>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</si>
  <si>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</si>
  <si>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</si>
  <si>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</si>
  <si>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</si>
  <si>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</si>
  <si>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</si>
  <si>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</si>
  <si>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</si>
  <si>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</si>
  <si>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</si>
  <si>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</si>
  <si>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</si>
  <si>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</si>
  <si>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</si>
  <si>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</si>
  <si>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</si>
  <si>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</si>
  <si>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</si>
  <si>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</si>
  <si>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</si>
  <si>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</si>
  <si>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</si>
  <si>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</si>
  <si>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</si>
  <si>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</si>
  <si>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</si>
  <si>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</si>
  <si>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</si>
  <si>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</si>
  <si>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</si>
  <si>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</si>
  <si>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</si>
  <si>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</si>
  <si>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</si>
  <si>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</si>
  <si>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</si>
  <si>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</si>
  <si>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</si>
  <si>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</si>
  <si>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</si>
  <si>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</si>
  <si>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</si>
  <si>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</si>
  <si>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</si>
  <si>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</si>
  <si>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</si>
  <si>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</si>
  <si>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</si>
  <si>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</si>
  <si>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</si>
  <si>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</si>
  <si>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</si>
  <si>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</si>
  <si>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</si>
  <si>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</si>
  <si>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</si>
  <si>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</si>
  <si>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</si>
  <si>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</si>
  <si>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</si>
  <si>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</si>
  <si>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</si>
  <si>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</si>
  <si>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</si>
  <si>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</si>
  <si>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</si>
  <si>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</si>
  <si>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</si>
  <si>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</si>
  <si>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</si>
  <si>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</si>
  <si>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</si>
  <si>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</si>
  <si>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</si>
  <si>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</si>
  <si>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</si>
  <si>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</si>
  <si>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</si>
  <si>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</si>
  <si>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</si>
  <si>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</si>
  <si>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</si>
  <si>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</si>
  <si>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</si>
  <si>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</si>
  <si>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</si>
  <si>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</si>
  <si>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</si>
  <si>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</si>
  <si>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</si>
  <si>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</si>
  <si>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</si>
  <si>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</si>
  <si>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</si>
  <si>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</si>
  <si>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</si>
  <si>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</si>
  <si>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</si>
  <si>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</si>
  <si>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</si>
  <si>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</si>
  <si>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</si>
  <si>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</si>
  <si>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</si>
  <si>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</si>
  <si>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</si>
  <si>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</si>
  <si>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</si>
  <si>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</si>
  <si>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</si>
  <si>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</si>
  <si>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</si>
  <si>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</si>
  <si>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</si>
  <si>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</si>
  <si>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</si>
  <si>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</si>
  <si>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</si>
  <si>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</si>
  <si>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</si>
  <si>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</si>
  <si>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</si>
  <si>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</si>
  <si>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</si>
  <si>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</si>
  <si>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</si>
  <si>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</si>
  <si>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</si>
  <si>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</si>
  <si>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</si>
  <si>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</si>
  <si>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</si>
  <si>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</si>
  <si>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</si>
  <si>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</si>
  <si>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</si>
  <si>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</si>
  <si>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</si>
  <si>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</si>
  <si>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</si>
  <si>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</si>
  <si>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</si>
  <si>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</si>
  <si>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</si>
  <si>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</si>
  <si>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</si>
  <si>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</si>
  <si>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</si>
  <si>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</si>
  <si>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</si>
  <si>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</si>
  <si>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</si>
  <si>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</si>
  <si>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</si>
  <si>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</si>
  <si>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</si>
  <si>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</si>
  <si>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</si>
  <si>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</si>
  <si>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</si>
  <si>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</si>
  <si>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</si>
  <si>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</si>
  <si>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</si>
  <si>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</si>
  <si>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</si>
  <si>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</si>
  <si>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</si>
  <si>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</si>
  <si>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</si>
  <si>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</si>
  <si>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</si>
  <si>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</si>
  <si>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</si>
  <si>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</si>
  <si>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</si>
  <si>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</si>
  <si>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</si>
  <si>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</si>
  <si>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</si>
  <si>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</si>
  <si>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</si>
  <si>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</si>
  <si>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</si>
  <si>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</si>
  <si>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</si>
  <si>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</si>
  <si>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</si>
  <si>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</si>
  <si>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</si>
  <si>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</si>
  <si>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</si>
  <si>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</si>
  <si>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</si>
  <si>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</si>
  <si>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</si>
  <si>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</si>
  <si>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</si>
  <si>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</si>
  <si>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</si>
  <si>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</si>
  <si>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</si>
  <si>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</si>
  <si>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</si>
  <si>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</si>
  <si>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</si>
  <si>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</si>
  <si>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</si>
  <si>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</si>
  <si>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</si>
  <si>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</si>
  <si>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</si>
  <si>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</si>
  <si>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</si>
  <si>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</si>
  <si>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</si>
  <si>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</si>
  <si>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</si>
  <si>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</si>
  <si>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</si>
  <si>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</si>
  <si>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</si>
  <si>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</si>
  <si>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</si>
  <si>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</si>
  <si>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</si>
  <si>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</si>
  <si>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</si>
  <si>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</si>
  <si>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</si>
  <si>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</si>
  <si>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</si>
  <si>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</si>
  <si>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</si>
  <si>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</si>
  <si>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</si>
  <si>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</si>
  <si>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</si>
  <si>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</si>
  <si>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</si>
  <si>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</si>
  <si>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</si>
  <si>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</si>
  <si>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</si>
  <si>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</si>
  <si>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</si>
  <si>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</si>
  <si>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</si>
  <si>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</si>
  <si>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</si>
  <si>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</si>
  <si>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</si>
  <si>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</si>
  <si>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</si>
  <si>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</si>
  <si>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</si>
  <si>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</si>
  <si>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</si>
  <si>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</si>
  <si>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</si>
  <si>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</si>
  <si>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</si>
  <si>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</si>
  <si>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</si>
  <si>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</si>
  <si>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</si>
  <si>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</si>
  <si>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</si>
  <si>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</si>
  <si>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</si>
  <si>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</si>
  <si>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</si>
  <si>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</si>
  <si>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</si>
  <si>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</si>
  <si>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</si>
  <si>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</si>
  <si>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</si>
  <si>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</si>
  <si>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</si>
  <si>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</si>
  <si>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</si>
  <si>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</si>
  <si>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</si>
  <si>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</si>
  <si>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</si>
  <si>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</si>
  <si>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</si>
  <si>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</si>
  <si>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</si>
  <si>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</si>
  <si>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</si>
  <si>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</si>
  <si>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</si>
  <si>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</si>
  <si>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</si>
  <si>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</si>
  <si>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</si>
  <si>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</si>
  <si>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</si>
  <si>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</si>
  <si>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</si>
  <si>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</si>
  <si>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</si>
  <si>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</si>
  <si>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</si>
  <si>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</si>
  <si>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</si>
  <si>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</si>
  <si>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</si>
  <si>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</si>
  <si>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</si>
  <si>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</si>
  <si>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</si>
  <si>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</si>
  <si>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</si>
  <si>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</si>
  <si>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</si>
  <si>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</si>
  <si>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</si>
  <si>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</si>
  <si>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</si>
  <si>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</si>
  <si>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</si>
  <si>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</si>
  <si>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</si>
  <si>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</si>
  <si>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</si>
  <si>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</si>
  <si>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</si>
  <si>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</si>
  <si>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</si>
  <si>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</si>
  <si>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</si>
  <si>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</si>
  <si>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</si>
  <si>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</si>
  <si>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</si>
  <si>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</si>
  <si>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</si>
  <si>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</si>
  <si>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</si>
  <si>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</si>
  <si>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</si>
  <si>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</si>
  <si>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</si>
  <si>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</si>
  <si>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</si>
  <si>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</si>
  <si>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</si>
  <si>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</si>
  <si>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</si>
  <si>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</si>
  <si>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</si>
  <si>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</si>
  <si>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</si>
  <si>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</si>
  <si>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</si>
  <si>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</si>
  <si>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</si>
  <si>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</si>
  <si>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</si>
  <si>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</si>
  <si>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</si>
  <si>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</si>
  <si>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</si>
  <si>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</si>
  <si>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</si>
  <si>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</si>
  <si>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</si>
  <si>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</si>
  <si>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</si>
  <si>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</si>
  <si>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</si>
  <si>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</si>
  <si>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</si>
  <si>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</si>
  <si>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</si>
  <si>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</si>
  <si>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</si>
  <si>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</si>
  <si>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</si>
  <si>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</si>
  <si>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</si>
  <si>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</si>
  <si>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</si>
  <si>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</si>
  <si>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</si>
  <si>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</si>
  <si>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</si>
  <si>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</si>
  <si>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</si>
  <si>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</si>
  <si>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</si>
  <si>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</si>
  <si>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</si>
  <si>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</si>
  <si>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</si>
  <si>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</si>
  <si>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</si>
  <si>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</si>
  <si>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</si>
  <si>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</si>
  <si>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</si>
  <si>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</si>
  <si>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</si>
  <si>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</si>
  <si>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</si>
  <si>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</si>
  <si>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</si>
  <si>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</si>
  <si>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</si>
  <si>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</si>
  <si>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</si>
  <si>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</si>
  <si>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</si>
  <si>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</si>
  <si>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</si>
  <si>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</si>
  <si>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</si>
  <si>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</si>
  <si>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</si>
  <si>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</si>
  <si>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</si>
  <si>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</si>
  <si>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</si>
  <si>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</si>
  <si>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</si>
  <si>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</si>
  <si>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</si>
  <si>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</si>
  <si>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</si>
  <si>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</si>
  <si>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</si>
  <si>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</si>
  <si>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</si>
  <si>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</si>
  <si>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</si>
  <si>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</si>
  <si>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</si>
  <si>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</si>
  <si>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</si>
  <si>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</si>
  <si>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</si>
  <si>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</si>
  <si>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</si>
  <si>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</si>
  <si>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</si>
  <si>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</si>
  <si>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</si>
  <si>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</si>
  <si>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</si>
  <si>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</si>
  <si>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</si>
  <si>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</si>
  <si>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</si>
  <si>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</si>
  <si>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</si>
  <si>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</si>
  <si>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</si>
  <si>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</si>
  <si>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</si>
  <si>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</si>
  <si>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</si>
  <si>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</si>
  <si>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</si>
  <si>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</si>
  <si>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</si>
  <si>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</si>
  <si>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</si>
  <si>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</si>
  <si>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</si>
  <si>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</si>
  <si>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</si>
  <si>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</si>
  <si>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</si>
  <si>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</si>
  <si>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</si>
  <si>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</si>
  <si>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</si>
  <si>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</si>
  <si>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</si>
  <si>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</si>
  <si>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</si>
  <si>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</si>
  <si>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</si>
  <si>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</si>
  <si>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</si>
  <si>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</si>
  <si>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</si>
  <si>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</si>
  <si>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</si>
  <si>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</si>
  <si>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</si>
  <si>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</si>
  <si>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</si>
  <si>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</si>
  <si>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</si>
  <si>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</si>
  <si>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</si>
  <si>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</si>
  <si>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</si>
  <si>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</si>
  <si>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</si>
  <si>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</si>
  <si>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</si>
  <si>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</si>
  <si>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</si>
  <si>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</si>
  <si>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</si>
  <si>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</si>
  <si>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</si>
  <si>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</si>
  <si>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</si>
  <si>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</si>
  <si>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</si>
  <si>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</si>
  <si>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</si>
  <si>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</si>
  <si>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</si>
  <si>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</si>
  <si>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</si>
  <si>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</si>
  <si>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</si>
  <si>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</si>
  <si>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</si>
  <si>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</si>
  <si>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</si>
  <si>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</si>
  <si>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</si>
  <si>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</si>
  <si>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</si>
  <si>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</si>
  <si>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</si>
  <si>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</si>
  <si>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</si>
  <si>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</si>
  <si>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</si>
  <si>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</si>
  <si>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</si>
  <si>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</si>
  <si>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</si>
  <si>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</si>
  <si>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</si>
  <si>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</si>
  <si>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</si>
  <si>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</si>
  <si>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</si>
  <si>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</si>
  <si>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</si>
  <si>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</si>
  <si>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</si>
  <si>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</si>
  <si>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</si>
  <si>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</si>
  <si>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</si>
  <si>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</si>
  <si>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</si>
  <si>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</si>
  <si>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</si>
  <si>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</si>
  <si>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</si>
  <si>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</si>
  <si>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</si>
  <si>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</si>
  <si>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</si>
  <si>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</si>
  <si>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</si>
  <si>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</si>
  <si>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</si>
  <si>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</si>
  <si>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</si>
  <si>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</si>
  <si>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</si>
  <si>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</si>
  <si>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</si>
  <si>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</si>
  <si>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</si>
  <si>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</si>
  <si>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</si>
  <si>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</si>
  <si>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</si>
  <si>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</si>
  <si>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</si>
  <si>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</si>
  <si>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</si>
  <si>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</si>
  <si>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</si>
  <si>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</si>
  <si>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</si>
  <si>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</si>
  <si>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</si>
  <si>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</si>
  <si>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</si>
  <si>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</si>
  <si>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</si>
  <si>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</si>
  <si>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</si>
  <si>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</si>
  <si>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</si>
  <si>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</si>
  <si>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</si>
  <si>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</si>
  <si>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</si>
  <si>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</si>
  <si>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</si>
  <si>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</si>
  <si>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</si>
  <si>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</si>
  <si>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</si>
  <si>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</si>
  <si>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</si>
  <si>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</si>
  <si>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</si>
  <si>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</si>
  <si>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</si>
  <si>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</si>
  <si>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</si>
  <si>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</si>
  <si>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</si>
  <si>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</si>
  <si>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</si>
  <si>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</si>
  <si>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</si>
  <si>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</si>
  <si>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</si>
  <si>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</si>
  <si>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</si>
  <si>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</si>
  <si>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</si>
  <si>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</si>
  <si>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</si>
  <si>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</si>
  <si>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</si>
  <si>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</si>
  <si>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</si>
  <si>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</si>
  <si>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</si>
  <si>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</si>
  <si>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</si>
  <si>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</si>
  <si>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</si>
  <si>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</si>
  <si>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</si>
  <si>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</si>
  <si>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</si>
  <si>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</si>
  <si>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</si>
  <si>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</si>
  <si>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</si>
  <si>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</si>
  <si>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</si>
  <si>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</si>
  <si>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</si>
  <si>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</si>
  <si>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</si>
  <si>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</si>
  <si>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</si>
  <si>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</si>
  <si>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</si>
  <si>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</si>
  <si>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</si>
  <si>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</si>
  <si>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</si>
  <si>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</si>
  <si>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</si>
  <si>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</si>
  <si>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</si>
  <si>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</si>
  <si>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</si>
  <si>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</si>
  <si>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</si>
  <si>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</si>
  <si>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</si>
  <si>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</si>
  <si>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</si>
  <si>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</si>
  <si>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</si>
  <si>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</si>
  <si>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</si>
  <si>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</si>
  <si>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</si>
  <si>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</si>
  <si>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</si>
  <si>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</si>
  <si>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</si>
  <si>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</si>
  <si>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</si>
  <si>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</si>
  <si>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</si>
  <si>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</si>
  <si>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</si>
  <si>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</si>
  <si>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</si>
  <si>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</si>
  <si>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</si>
  <si>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</si>
  <si>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</si>
  <si>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</si>
  <si>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</si>
  <si>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</si>
  <si>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</si>
  <si>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</si>
  <si>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</si>
  <si>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</si>
  <si>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</si>
  <si>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</si>
  <si>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</si>
  <si>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</si>
  <si>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</si>
  <si>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</si>
  <si>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</si>
  <si>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</si>
  <si>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</si>
  <si>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</si>
  <si>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</si>
  <si>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</si>
  <si>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</si>
  <si>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</si>
  <si>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</si>
  <si>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</si>
  <si>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</si>
  <si>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</si>
  <si>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</si>
  <si>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</si>
  <si>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</si>
  <si>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</si>
  <si>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</si>
  <si>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</si>
  <si>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</si>
  <si>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</si>
  <si>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</si>
  <si>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</si>
  <si>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</si>
  <si>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</si>
  <si>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</si>
  <si>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</si>
  <si>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</si>
  <si>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</si>
  <si>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</si>
  <si>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</si>
  <si>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</si>
  <si>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</si>
  <si>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</si>
  <si>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</si>
  <si>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</si>
  <si>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</si>
  <si>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</si>
  <si>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</si>
  <si>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</si>
  <si>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</si>
  <si>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</si>
  <si>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</si>
  <si>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</si>
  <si>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</si>
  <si>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</si>
  <si>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</si>
  <si>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</si>
  <si>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</si>
  <si>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</si>
  <si>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</si>
  <si>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</si>
  <si>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</si>
  <si>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</si>
  <si>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</si>
  <si>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</si>
  <si>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</si>
  <si>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</si>
  <si>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</si>
  <si>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</si>
  <si>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</si>
  <si>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</si>
  <si>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</si>
  <si>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</si>
  <si>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</si>
  <si>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</si>
  <si>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</si>
  <si>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</si>
  <si>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</si>
  <si>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</si>
  <si>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</si>
  <si>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</si>
  <si>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</si>
  <si>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</si>
  <si>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</si>
  <si>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</si>
  <si>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</si>
  <si>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</si>
  <si>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</si>
  <si>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</si>
  <si>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</si>
  <si>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</si>
  <si>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</si>
  <si>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</si>
  <si>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</si>
  <si>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</si>
  <si>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</si>
  <si>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</si>
  <si>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</si>
  <si>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</si>
  <si>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</si>
  <si>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</si>
  <si>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</si>
  <si>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</si>
  <si>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</si>
  <si>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</si>
  <si>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</si>
  <si>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</si>
  <si>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</si>
  <si>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</si>
  <si>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</si>
  <si>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</si>
  <si>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</si>
  <si>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</si>
  <si>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</si>
  <si>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</si>
  <si>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</si>
  <si>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</si>
  <si>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</si>
  <si>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</si>
  <si>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</si>
  <si>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</si>
  <si>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</si>
  <si>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</si>
  <si>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</si>
  <si>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</si>
  <si>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</si>
  <si>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</si>
  <si>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</si>
  <si>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</si>
  <si>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</si>
  <si>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</si>
  <si>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</si>
  <si>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</si>
  <si>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</si>
  <si>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</si>
  <si>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</si>
  <si>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</si>
  <si>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</si>
  <si>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</si>
  <si>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</si>
  <si>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</si>
  <si>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</si>
  <si>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</si>
  <si>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</si>
  <si>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</si>
  <si>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</si>
  <si>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</si>
  <si>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</si>
  <si>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</si>
  <si>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</si>
  <si>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</si>
  <si>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</si>
  <si>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</si>
  <si>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</si>
  <si>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</si>
  <si>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</si>
  <si>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</si>
  <si>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</si>
  <si>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</si>
  <si>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</si>
  <si>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</si>
  <si>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</si>
  <si>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</si>
  <si>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</si>
  <si>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</si>
  <si>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</si>
  <si>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</si>
  <si>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</si>
  <si>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</si>
  <si>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</si>
  <si>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</si>
  <si>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</si>
  <si>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</si>
  <si>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</si>
  <si>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</si>
  <si>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</si>
  <si>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</si>
  <si>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</si>
  <si>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</si>
  <si>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</si>
  <si>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</si>
  <si>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</si>
  <si>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</si>
  <si>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</si>
  <si>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</si>
  <si>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</si>
  <si>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</si>
  <si>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</si>
  <si>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</si>
  <si>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</si>
  <si>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</si>
  <si>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</si>
  <si>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</si>
  <si>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</si>
  <si>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</si>
  <si>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</si>
  <si>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</si>
  <si>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</si>
  <si>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</si>
  <si>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</si>
  <si>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</si>
  <si>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</si>
  <si>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</si>
  <si>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</si>
  <si>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</si>
  <si>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</si>
  <si>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</si>
  <si>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</si>
  <si>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</si>
  <si>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</si>
  <si>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</si>
  <si>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</si>
  <si>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</si>
  <si>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</si>
  <si>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</si>
  <si>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</si>
  <si>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</si>
  <si>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</si>
  <si>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</si>
  <si>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</si>
  <si>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</si>
  <si>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</si>
  <si>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</si>
  <si>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</si>
  <si>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</si>
  <si>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</si>
  <si>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</si>
  <si>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</si>
  <si>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</si>
  <si>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</si>
  <si>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</si>
  <si>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</si>
  <si>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</si>
  <si>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</si>
  <si>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</si>
  <si>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</si>
  <si>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</si>
  <si>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</si>
  <si>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</si>
  <si>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</si>
  <si>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</si>
  <si>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</si>
  <si>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</si>
  <si>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</si>
  <si>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</si>
  <si>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</si>
  <si>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</si>
  <si>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</si>
  <si>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</si>
  <si>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</si>
  <si>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</si>
  <si>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</si>
  <si>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</si>
  <si>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</si>
  <si>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</si>
  <si>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</si>
  <si>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</si>
  <si>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</si>
  <si>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</si>
  <si>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</si>
  <si>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</si>
  <si>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</si>
  <si>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</si>
  <si>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</si>
  <si>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</si>
  <si>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</si>
  <si>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</si>
  <si>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</si>
  <si>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</si>
  <si>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</si>
  <si>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</si>
  <si>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</si>
  <si>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</si>
  <si>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</si>
  <si>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</si>
  <si>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</si>
  <si>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</si>
  <si>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</si>
  <si>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</si>
  <si>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</si>
  <si>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</si>
  <si>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</si>
  <si>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</si>
  <si>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</si>
  <si>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</si>
  <si>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</si>
  <si>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</si>
  <si>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</si>
  <si>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</si>
  <si>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</si>
  <si>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</si>
  <si>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</si>
  <si>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</si>
  <si>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</si>
  <si>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</si>
  <si>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</si>
  <si>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</si>
  <si>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</si>
  <si>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</si>
  <si>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</si>
  <si>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</si>
  <si>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</si>
  <si>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</si>
  <si>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</si>
  <si>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</si>
  <si>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</si>
  <si>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</si>
  <si>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</si>
  <si>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</si>
  <si>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</si>
  <si>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</si>
  <si>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</si>
  <si>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</si>
  <si>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</si>
  <si>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</si>
  <si>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</si>
  <si>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</si>
  <si>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</si>
  <si>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</si>
  <si>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</si>
  <si>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</si>
  <si>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</si>
  <si>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</si>
  <si>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</si>
  <si>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</si>
  <si>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</si>
  <si>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</si>
  <si>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</si>
  <si>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</si>
  <si>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</si>
  <si>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</si>
  <si>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</si>
  <si>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</si>
  <si>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</si>
  <si>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</si>
  <si>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</si>
  <si>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</si>
  <si>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</si>
  <si>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</si>
  <si>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</si>
  <si>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</si>
  <si>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</si>
  <si>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</si>
  <si>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</si>
  <si>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</si>
  <si>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</si>
  <si>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</si>
  <si>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</si>
  <si>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</si>
  <si>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</si>
  <si>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</si>
  <si>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</si>
  <si>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</si>
  <si>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</si>
  <si>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</si>
  <si>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</si>
  <si>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</si>
  <si>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</si>
  <si>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</si>
  <si>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</si>
  <si>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</si>
  <si>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</si>
  <si>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</si>
  <si>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</si>
  <si>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</si>
  <si>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</si>
  <si>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</si>
  <si>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</si>
  <si>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</si>
  <si>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</si>
  <si>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</si>
  <si>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</si>
  <si>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</si>
  <si>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</si>
  <si>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</si>
  <si>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</si>
  <si>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</si>
  <si>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</si>
  <si>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</si>
  <si>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</si>
  <si>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</si>
  <si>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</si>
  <si>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</si>
  <si>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</si>
  <si>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</si>
  <si>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</si>
  <si>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</si>
  <si>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</si>
  <si>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</si>
  <si>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</si>
  <si>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</si>
  <si>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</si>
  <si>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</si>
  <si>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</si>
  <si>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</si>
  <si>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</si>
  <si>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</si>
  <si>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</si>
  <si>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</si>
  <si>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</si>
  <si>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</si>
  <si>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</si>
  <si>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</si>
  <si>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</si>
  <si>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</si>
  <si>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</si>
  <si>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</si>
  <si>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</si>
  <si>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</si>
  <si>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</si>
  <si>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</si>
  <si>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</si>
  <si>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</si>
  <si>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</si>
  <si>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</si>
  <si>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</si>
  <si>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</si>
  <si>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</si>
  <si>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</si>
  <si>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</si>
  <si>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</si>
  <si>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</si>
  <si>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</si>
  <si>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</si>
  <si>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</si>
  <si>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</si>
  <si>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</si>
  <si>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</si>
  <si>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</si>
  <si>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</si>
  <si>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</si>
  <si>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</si>
  <si>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</si>
  <si>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</si>
  <si>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</si>
  <si>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</si>
  <si>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</si>
  <si>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</si>
  <si>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</si>
  <si>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</si>
  <si>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</si>
  <si>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</si>
  <si>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</si>
  <si>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</si>
  <si>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</si>
  <si>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</si>
  <si>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</si>
  <si>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</si>
  <si>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</si>
  <si>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</si>
  <si>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</si>
  <si>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</si>
  <si>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</si>
  <si>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</si>
  <si>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</si>
  <si>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</si>
  <si>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</si>
  <si>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</si>
  <si>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</si>
  <si>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</si>
  <si>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</si>
  <si>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</si>
  <si>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</si>
  <si>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</si>
  <si>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</si>
  <si>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</si>
  <si>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</si>
  <si>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</si>
  <si>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</si>
  <si>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</si>
  <si>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</si>
  <si>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</si>
  <si>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</si>
  <si>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</si>
  <si>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</si>
  <si>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</si>
  <si>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</si>
  <si>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</si>
  <si>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</si>
  <si>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</si>
  <si>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</si>
  <si>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</si>
  <si>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</si>
  <si>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</si>
  <si>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</si>
  <si>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</si>
  <si>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</si>
  <si>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</si>
  <si>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</si>
  <si>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</si>
  <si>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</si>
  <si>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</si>
  <si>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</si>
  <si>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</si>
  <si>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</si>
  <si>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</si>
  <si>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</si>
  <si>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</si>
  <si>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</si>
  <si>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</si>
  <si>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</si>
  <si>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</si>
  <si>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</si>
  <si>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</si>
  <si>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</si>
  <si>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</si>
  <si>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</si>
  <si>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</si>
  <si>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</si>
  <si>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</si>
  <si>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</si>
  <si>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</si>
  <si>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</si>
  <si>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</si>
  <si>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</si>
  <si>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</si>
  <si>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</si>
  <si>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</si>
  <si>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</si>
  <si>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</si>
  <si>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</si>
  <si>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</si>
  <si>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</si>
  <si>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</si>
  <si>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</si>
  <si>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</si>
  <si>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</si>
  <si>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</si>
  <si>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</si>
  <si>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</si>
  <si>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</si>
  <si>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</si>
  <si>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</si>
  <si>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</si>
  <si>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</si>
  <si>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</si>
  <si>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</si>
  <si>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</si>
  <si>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</si>
  <si>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</si>
  <si>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</si>
  <si>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</si>
  <si>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</si>
  <si>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</si>
  <si>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</si>
  <si>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</si>
  <si>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</si>
  <si>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</si>
  <si>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</si>
  <si>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</si>
  <si>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</si>
  <si>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</si>
  <si>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</si>
  <si>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</si>
  <si>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</si>
  <si>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</si>
  <si>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</si>
  <si>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</si>
  <si>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</si>
  <si>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</si>
  <si>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</si>
  <si>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</si>
  <si>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</si>
  <si>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</si>
  <si>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</si>
  <si>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</si>
  <si>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</si>
  <si>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</si>
  <si>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</si>
  <si>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</si>
  <si>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</si>
  <si>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</si>
  <si>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</si>
  <si>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</si>
  <si>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</si>
  <si>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</si>
  <si>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</si>
  <si>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</si>
  <si>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</si>
  <si>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</si>
  <si>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</si>
  <si>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</si>
  <si>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</si>
  <si>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</si>
  <si>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</si>
  <si>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</si>
  <si>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</si>
  <si>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</si>
  <si>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</si>
  <si>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</si>
  <si>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</si>
  <si>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</si>
  <si>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</si>
  <si>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</si>
  <si>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</si>
  <si>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</si>
  <si>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</si>
  <si>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</si>
  <si>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</si>
  <si>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</si>
  <si>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</si>
  <si>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</si>
  <si>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</si>
  <si>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</si>
  <si>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</si>
  <si>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</si>
  <si>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</si>
  <si>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</si>
  <si>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</si>
  <si>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</si>
  <si>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</si>
  <si>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</si>
  <si>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</si>
  <si>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</si>
  <si>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</si>
  <si>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</si>
  <si>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</si>
  <si>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</si>
  <si>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</si>
  <si>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</si>
  <si>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</si>
  <si>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</si>
  <si>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</si>
  <si>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</si>
  <si>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</si>
  <si>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</si>
  <si>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</si>
  <si>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</si>
  <si>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</si>
  <si>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</si>
  <si>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</si>
  <si>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</si>
  <si>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</si>
  <si>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</si>
  <si>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</si>
  <si>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</si>
  <si>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</si>
  <si>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</si>
  <si>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</si>
  <si>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</si>
  <si>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</si>
  <si>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</si>
  <si>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</si>
  <si>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</si>
  <si>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</si>
  <si>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</si>
  <si>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</si>
  <si>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</si>
  <si>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</si>
  <si>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</si>
  <si>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</si>
  <si>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</si>
  <si>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</si>
  <si>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</si>
  <si>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</si>
  <si>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</si>
  <si>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</si>
  <si>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</si>
  <si>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</si>
  <si>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</si>
  <si>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</si>
  <si>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</si>
  <si>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</si>
  <si>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</si>
  <si>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</si>
  <si>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</si>
  <si>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</si>
  <si>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</si>
  <si>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</si>
  <si>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</si>
  <si>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</si>
  <si>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</si>
  <si>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</si>
  <si>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</si>
  <si>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</si>
  <si>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</si>
  <si>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</si>
  <si>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</si>
  <si>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</si>
  <si>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</si>
  <si>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</si>
  <si>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</si>
  <si>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</si>
  <si>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</si>
  <si>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</si>
  <si>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</si>
  <si>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</si>
  <si>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</si>
  <si>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</si>
  <si>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</si>
  <si>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</si>
  <si>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</si>
  <si>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</si>
  <si>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</si>
  <si>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</si>
  <si>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</si>
  <si>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</si>
  <si>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</si>
  <si>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</si>
  <si>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</si>
  <si>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</si>
  <si>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</si>
  <si>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</si>
  <si>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</si>
  <si>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</si>
  <si>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</si>
  <si>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</si>
  <si>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</si>
  <si>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</si>
  <si>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</si>
  <si>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</si>
  <si>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</si>
  <si>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</si>
  <si>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</si>
  <si>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</si>
  <si>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</si>
  <si>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</si>
  <si>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</si>
  <si>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</si>
  <si>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</si>
  <si>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</si>
  <si>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</si>
  <si>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</si>
  <si>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</si>
  <si>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</si>
  <si>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</si>
  <si>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</si>
  <si>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</si>
  <si>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</si>
  <si>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</si>
  <si>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</si>
  <si>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</si>
  <si>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</si>
  <si>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</si>
  <si>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</si>
  <si>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</si>
  <si>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</si>
  <si>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</si>
  <si>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</si>
  <si>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</si>
  <si>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</si>
  <si>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</si>
  <si>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</si>
  <si>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</si>
  <si>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</si>
  <si>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</si>
  <si>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</si>
  <si>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</si>
  <si>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</si>
  <si>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</si>
  <si>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</si>
  <si>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</si>
  <si>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</si>
  <si>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</si>
  <si>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</si>
  <si>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</si>
  <si>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</si>
  <si>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</si>
  <si>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</si>
  <si>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</si>
  <si>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</si>
  <si>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</si>
  <si>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</si>
  <si>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</si>
  <si>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</si>
  <si>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</si>
  <si>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</si>
  <si>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</si>
  <si>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</si>
  <si>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</si>
  <si>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</si>
  <si>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</si>
  <si>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</si>
  <si>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</si>
  <si>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</si>
  <si>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</si>
  <si>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</si>
  <si>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</si>
  <si>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</si>
  <si>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</si>
  <si>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</si>
  <si>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</si>
  <si>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</si>
  <si>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</si>
  <si>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</si>
  <si>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</si>
  <si>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</si>
  <si>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</si>
  <si>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</si>
  <si>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</si>
  <si>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</si>
  <si>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</si>
  <si>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</si>
  <si>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</si>
  <si>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</si>
  <si>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</si>
  <si>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</si>
  <si>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</si>
  <si>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</si>
  <si>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</si>
  <si>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</si>
  <si>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</si>
  <si>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</si>
  <si>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</si>
  <si>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</si>
  <si>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</si>
  <si>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</si>
  <si>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</si>
  <si>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</si>
  <si>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</si>
  <si>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</si>
  <si>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</si>
  <si>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</si>
  <si>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</si>
  <si>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</si>
  <si>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</si>
  <si>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</si>
  <si>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</si>
  <si>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</si>
  <si>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</si>
  <si>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</si>
  <si>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</si>
  <si>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</si>
  <si>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</si>
  <si>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</si>
  <si>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</si>
  <si>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</si>
  <si>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</si>
  <si>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</si>
  <si>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</si>
  <si>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</si>
  <si>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</si>
  <si>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</si>
  <si>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</si>
  <si>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</si>
  <si>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</si>
  <si>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</si>
  <si>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</si>
  <si>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</si>
  <si>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</si>
  <si>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</si>
  <si>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</si>
  <si>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</si>
  <si>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</si>
  <si>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</si>
  <si>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</si>
  <si>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</si>
  <si>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</si>
  <si>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</si>
  <si>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</si>
  <si>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</si>
  <si>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</si>
  <si>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</si>
  <si>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</si>
  <si>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</si>
  <si>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</si>
  <si>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</si>
  <si>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</si>
  <si>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</si>
  <si>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</si>
  <si>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</si>
  <si>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</si>
  <si>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</si>
  <si>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</si>
  <si>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</si>
  <si>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</si>
  <si>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</si>
  <si>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</si>
  <si>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</si>
  <si>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</si>
  <si>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</si>
  <si>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</si>
  <si>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</si>
  <si>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</si>
  <si>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</si>
  <si>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</si>
  <si>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</si>
  <si>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</si>
  <si>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</si>
  <si>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</si>
  <si>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</si>
  <si>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</si>
  <si>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</si>
  <si>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</si>
  <si>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</si>
  <si>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</si>
  <si>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</si>
  <si>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</si>
  <si>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</si>
  <si>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</si>
  <si>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</si>
  <si>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</si>
  <si>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</si>
  <si>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</si>
  <si>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</si>
  <si>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</si>
  <si>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</si>
  <si>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</si>
  <si>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</si>
  <si>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</si>
  <si>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</si>
  <si>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</si>
  <si>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</si>
  <si>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</si>
  <si>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</si>
  <si>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</si>
  <si>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</si>
  <si>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</si>
  <si>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</si>
  <si>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</si>
  <si>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</si>
  <si>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</si>
  <si>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</si>
  <si>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</si>
  <si>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</si>
  <si>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</si>
  <si>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</si>
  <si>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</si>
  <si>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</si>
  <si>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</si>
  <si>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</si>
  <si>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</si>
  <si>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</si>
  <si>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</si>
  <si>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</si>
  <si>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</si>
  <si>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</si>
  <si>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</si>
  <si>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</si>
  <si>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</si>
  <si>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</si>
  <si>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</si>
  <si>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</si>
  <si>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</si>
  <si>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</si>
  <si>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</si>
  <si>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</si>
  <si>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</si>
  <si>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</si>
  <si>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</si>
  <si>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</si>
  <si>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</si>
  <si>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</si>
  <si>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</si>
  <si>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</si>
  <si>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</si>
  <si>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</si>
  <si>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</si>
  <si>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</si>
  <si>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</si>
  <si>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</si>
  <si>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</si>
  <si>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</si>
  <si>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</si>
  <si>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</si>
  <si>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</si>
  <si>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</si>
  <si>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</si>
  <si>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</si>
  <si>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</si>
  <si>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</si>
  <si>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</si>
  <si>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</si>
  <si>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</si>
  <si>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</si>
  <si>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</si>
  <si>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</si>
  <si>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</si>
  <si>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</si>
  <si>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</si>
  <si>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</si>
  <si>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</si>
  <si>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</si>
  <si>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</si>
  <si>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</si>
  <si>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</si>
  <si>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</si>
  <si>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</si>
  <si>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</si>
  <si>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</si>
  <si>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</si>
  <si>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</si>
  <si>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</si>
  <si>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</si>
  <si>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</si>
  <si>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</si>
  <si>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</si>
  <si>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</si>
  <si>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</si>
  <si>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</si>
  <si>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</si>
  <si>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</si>
  <si>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</si>
  <si>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</si>
  <si>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</si>
  <si>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</si>
  <si>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</si>
  <si>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</si>
  <si>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</si>
  <si>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</si>
  <si>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</si>
  <si>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</si>
  <si>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</si>
  <si>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</si>
  <si>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</si>
  <si>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</si>
  <si>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</si>
  <si>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</si>
  <si>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</si>
  <si>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</si>
  <si>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</si>
  <si>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</si>
  <si>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</si>
  <si>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</si>
  <si>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</si>
  <si>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</si>
  <si>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</si>
  <si>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</si>
  <si>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</si>
  <si>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</si>
  <si>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</si>
  <si>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</si>
  <si>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</si>
  <si>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</si>
  <si>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</si>
  <si>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</si>
  <si>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</si>
  <si>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</si>
  <si>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</si>
  <si>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</si>
  <si>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</si>
  <si>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</si>
  <si>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</si>
  <si>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</si>
  <si>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</si>
  <si>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</si>
  <si>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</si>
  <si>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</si>
  <si>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</si>
  <si>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</si>
  <si>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</si>
  <si>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</si>
  <si>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</si>
  <si>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</si>
  <si>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</si>
  <si>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</si>
  <si>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</si>
  <si>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</si>
  <si>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</si>
  <si>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</si>
  <si>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</si>
  <si>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</si>
  <si>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</si>
  <si>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</si>
  <si>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</si>
  <si>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</si>
  <si>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</si>
  <si>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</si>
  <si>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</si>
  <si>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</si>
  <si>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</si>
  <si>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</si>
  <si>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</si>
  <si>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</si>
  <si>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</si>
  <si>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</si>
  <si>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</si>
  <si>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</si>
  <si>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</si>
  <si>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</si>
  <si>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</si>
  <si>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</si>
  <si>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</si>
  <si>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</si>
  <si>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</si>
  <si>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</si>
  <si>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</si>
  <si>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</si>
  <si>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</si>
  <si>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</si>
  <si>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</si>
  <si>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</si>
  <si>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</si>
  <si>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</si>
  <si>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</si>
  <si>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</si>
  <si>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</si>
  <si>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</si>
  <si>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</si>
  <si>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</si>
  <si>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</si>
  <si>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</si>
  <si>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</si>
  <si>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</si>
  <si>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</si>
  <si>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</si>
  <si>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</si>
  <si>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</si>
  <si>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</si>
  <si>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</si>
  <si>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</si>
  <si>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</si>
  <si>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</si>
  <si>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</si>
  <si>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</si>
  <si>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</si>
  <si>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</si>
  <si>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</si>
  <si>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</si>
  <si>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</si>
  <si>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</si>
  <si>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</si>
  <si>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</si>
  <si>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</si>
  <si>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</si>
  <si>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</si>
  <si>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</si>
  <si>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</si>
  <si>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</si>
  <si>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</si>
  <si>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</si>
  <si>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</si>
  <si>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</si>
  <si>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</si>
  <si>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</si>
  <si>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</si>
  <si>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</si>
  <si>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</si>
  <si>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</si>
  <si>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</si>
  <si>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</si>
  <si>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</si>
  <si>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</si>
  <si>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</si>
  <si>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</si>
  <si>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</si>
  <si>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</si>
  <si>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</si>
  <si>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</si>
  <si>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</si>
  <si>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</si>
  <si>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</si>
  <si>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</si>
  <si>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</si>
  <si>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</si>
  <si>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</si>
  <si>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</si>
  <si>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</si>
  <si>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</si>
  <si>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</si>
  <si>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</si>
  <si>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</si>
  <si>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</si>
  <si>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</si>
  <si>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</si>
  <si>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</si>
  <si>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</si>
  <si>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</si>
  <si>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</si>
  <si>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</si>
  <si>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</si>
  <si>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</si>
  <si>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</si>
  <si>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</si>
  <si>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</si>
  <si>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</si>
  <si>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</si>
  <si>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</si>
  <si>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</si>
  <si>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</si>
  <si>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</si>
  <si>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</si>
  <si>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</si>
  <si>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</si>
  <si>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</si>
  <si>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</si>
  <si>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</si>
  <si>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</si>
  <si>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</si>
  <si>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</si>
  <si>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</si>
  <si>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</si>
  <si>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</si>
  <si>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</si>
  <si>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</si>
  <si>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</si>
  <si>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</si>
  <si>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</si>
  <si>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</si>
  <si>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</si>
  <si>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</si>
  <si>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</si>
  <si>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</si>
  <si>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</si>
  <si>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</si>
  <si>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</si>
  <si>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</si>
  <si>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</si>
  <si>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</si>
  <si>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</si>
  <si>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</si>
  <si>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</si>
  <si>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</si>
  <si>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</si>
  <si>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</si>
  <si>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</si>
  <si>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</si>
  <si>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</si>
  <si>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</si>
  <si>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</si>
  <si>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</si>
  <si>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</si>
  <si>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</si>
  <si>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</si>
  <si>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</si>
  <si>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</si>
  <si>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</si>
  <si>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</si>
  <si>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</si>
  <si>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</si>
  <si>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</si>
  <si>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</si>
  <si>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</si>
  <si>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</si>
  <si>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</si>
  <si>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</si>
  <si>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</si>
  <si>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</si>
  <si>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</si>
  <si>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</si>
  <si>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</si>
  <si>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</si>
  <si>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</si>
  <si>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</si>
  <si>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</si>
  <si>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</si>
  <si>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</si>
  <si>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</si>
  <si>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</si>
  <si>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</si>
  <si>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</si>
  <si>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</si>
  <si>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</si>
  <si>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</si>
  <si>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</si>
  <si>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</si>
  <si>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</si>
  <si>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</si>
  <si>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</si>
  <si>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</si>
  <si>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</si>
  <si>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</si>
  <si>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</si>
  <si>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</si>
  <si>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</si>
  <si>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</si>
  <si>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</si>
  <si>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</si>
  <si>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</si>
  <si>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</si>
  <si>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</si>
  <si>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</si>
  <si>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</si>
  <si>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</si>
  <si>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</si>
  <si>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</si>
  <si>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</si>
  <si>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</si>
  <si>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</si>
  <si>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</si>
  <si>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</si>
  <si>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</si>
  <si>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</si>
  <si>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</si>
  <si>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</si>
  <si>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</si>
  <si>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</si>
  <si>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</si>
  <si>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</si>
  <si>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</si>
  <si>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</si>
  <si>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</si>
  <si>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</si>
  <si>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</si>
  <si>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</si>
  <si>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</si>
  <si>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</si>
  <si>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</si>
  <si>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</si>
  <si>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</si>
  <si>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</si>
  <si>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</si>
  <si>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</si>
  <si>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</si>
  <si>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</si>
  <si>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</si>
  <si>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</si>
  <si>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</si>
  <si>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</si>
  <si>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</si>
  <si>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</si>
  <si>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</si>
  <si>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</si>
  <si>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</si>
  <si>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</si>
  <si>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</si>
  <si>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</si>
  <si>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</si>
  <si>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</si>
  <si>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</si>
  <si>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</si>
  <si>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</si>
  <si>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</si>
  <si>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</si>
  <si>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</si>
  <si>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</si>
  <si>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</si>
  <si>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</si>
  <si>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</si>
  <si>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</si>
  <si>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</si>
  <si>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</si>
  <si>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</si>
  <si>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</si>
  <si>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</si>
  <si>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</si>
  <si>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</si>
  <si>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</si>
  <si>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</si>
  <si>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</si>
  <si>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</si>
  <si>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</si>
  <si>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</si>
  <si>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</si>
  <si>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</si>
  <si>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</si>
  <si>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</si>
  <si>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</si>
  <si>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</si>
  <si>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</si>
  <si>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</si>
  <si>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</si>
  <si>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</si>
  <si>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</si>
  <si>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</si>
  <si>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</si>
  <si>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</si>
  <si>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</si>
  <si>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</si>
  <si>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</si>
  <si>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</si>
  <si>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</si>
  <si>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</si>
  <si>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</si>
  <si>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</si>
  <si>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</si>
  <si>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</si>
  <si>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</si>
  <si>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</si>
  <si>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</si>
  <si>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</si>
  <si>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</si>
  <si>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</si>
  <si>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</si>
  <si>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</si>
  <si>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</si>
  <si>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</si>
  <si>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</si>
  <si>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</si>
  <si>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</si>
  <si>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</si>
  <si>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</si>
  <si>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</si>
  <si>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</si>
  <si>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</si>
  <si>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</si>
  <si>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</si>
  <si>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</si>
  <si>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</si>
  <si>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</si>
  <si>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</si>
  <si>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</si>
  <si>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</si>
  <si>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</si>
  <si>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</si>
  <si>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</si>
  <si>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</si>
  <si>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</si>
  <si>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</si>
  <si>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</si>
  <si>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</si>
  <si>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</si>
  <si>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</si>
  <si>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</si>
  <si>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</si>
  <si>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</si>
  <si>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</si>
  <si>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</si>
  <si>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</si>
  <si>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</si>
  <si>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</si>
  <si>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</si>
  <si>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</si>
  <si>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</si>
  <si>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</si>
  <si>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</si>
  <si>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</si>
  <si>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</si>
  <si>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</si>
  <si>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</si>
  <si>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</si>
  <si>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</si>
  <si>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</si>
  <si>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</si>
  <si>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</si>
  <si>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</si>
  <si>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</si>
  <si>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</si>
  <si>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</si>
  <si>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</si>
  <si>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</si>
  <si>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</si>
  <si>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</si>
  <si>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</si>
  <si>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</si>
  <si>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</si>
  <si>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</si>
  <si>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</si>
  <si>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</si>
  <si>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</si>
  <si>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</si>
  <si>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</si>
  <si>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</si>
  <si>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</si>
  <si>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</si>
  <si>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</si>
  <si>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</si>
  <si>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</si>
  <si>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</si>
  <si>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</si>
  <si>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</si>
  <si>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</si>
  <si>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</si>
  <si>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</si>
  <si>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</si>
  <si>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</si>
  <si>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</si>
  <si>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</si>
  <si>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</si>
  <si>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</si>
  <si>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</si>
  <si>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</si>
  <si>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</si>
  <si>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</si>
  <si>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</si>
  <si>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</si>
  <si>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</si>
  <si>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</si>
  <si>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</si>
  <si>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</si>
  <si>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</si>
  <si>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</si>
  <si>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</si>
  <si>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</si>
  <si>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</si>
  <si>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</si>
  <si>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</si>
  <si>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</si>
  <si>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</si>
  <si>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</si>
  <si>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</si>
  <si>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</si>
  <si>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</si>
  <si>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</si>
  <si>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</si>
  <si>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</si>
  <si>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</si>
  <si>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</si>
  <si>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</si>
  <si>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</si>
  <si>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</si>
  <si>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</si>
  <si>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</si>
  <si>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</si>
  <si>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</si>
  <si>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</si>
  <si>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</si>
  <si>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</si>
  <si>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</si>
  <si>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</si>
  <si>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</si>
  <si>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</si>
  <si>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</si>
  <si>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</si>
  <si>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</si>
  <si>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</si>
  <si>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</si>
  <si>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</si>
  <si>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</si>
  <si>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</si>
  <si>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</si>
  <si>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</si>
  <si>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</si>
  <si>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</si>
  <si>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</si>
  <si>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</si>
  <si>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</si>
  <si>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</si>
  <si>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</si>
  <si>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</si>
  <si>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</si>
  <si>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</si>
  <si>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</si>
  <si>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</si>
  <si>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</si>
  <si>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</si>
  <si>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</si>
  <si>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</si>
  <si>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</si>
  <si>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</si>
  <si>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</si>
  <si>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</si>
  <si>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</si>
  <si>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</si>
  <si>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</si>
  <si>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</si>
  <si>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</si>
  <si>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</si>
  <si>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</si>
  <si>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</si>
  <si>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</si>
  <si>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</si>
  <si>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</si>
  <si>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</si>
  <si>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</si>
  <si>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</si>
  <si>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</si>
  <si>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</si>
  <si>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</si>
  <si>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</si>
  <si>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</si>
  <si>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</si>
  <si>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</si>
  <si>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</si>
  <si>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</si>
  <si>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</si>
  <si>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</si>
  <si>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</si>
  <si>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</si>
  <si>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</si>
  <si>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</si>
  <si>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</si>
  <si>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</si>
  <si>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</si>
  <si>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</si>
  <si>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</si>
  <si>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</si>
  <si>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</si>
  <si>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</si>
  <si>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</si>
  <si>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</si>
  <si>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</si>
  <si>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</si>
  <si>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</si>
  <si>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</si>
  <si>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</si>
  <si>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</si>
  <si>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</si>
  <si>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</si>
  <si>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</si>
  <si>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</si>
  <si>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</si>
  <si>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</si>
  <si>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</si>
  <si>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</si>
  <si>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</si>
  <si>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</si>
  <si>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</si>
  <si>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</si>
  <si>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</si>
  <si>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</si>
  <si>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</si>
  <si>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</si>
  <si>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</si>
  <si>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</si>
  <si>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</si>
  <si>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</si>
  <si>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</si>
  <si>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</si>
  <si>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</si>
  <si>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</si>
  <si>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</si>
  <si>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</si>
  <si>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</si>
  <si>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</si>
  <si>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</si>
  <si>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</si>
  <si>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</si>
  <si>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</si>
  <si>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</si>
  <si>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</si>
  <si>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</si>
  <si>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</si>
  <si>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</si>
  <si>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</si>
  <si>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</si>
  <si>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</si>
  <si>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</si>
  <si>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</si>
  <si>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</si>
  <si>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</si>
  <si>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</si>
  <si>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</si>
  <si>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</si>
  <si>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</si>
  <si>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</si>
  <si>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</si>
  <si>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</si>
  <si>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</si>
  <si>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</si>
  <si>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</si>
  <si>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</si>
  <si>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</si>
  <si>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</si>
  <si>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</si>
  <si>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</si>
  <si>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</si>
  <si>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</si>
  <si>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</si>
  <si>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</si>
  <si>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</si>
  <si>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</si>
  <si>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</si>
  <si>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</si>
  <si>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</si>
  <si>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</si>
  <si>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</si>
  <si>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</si>
  <si>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</si>
  <si>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</si>
  <si>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</si>
  <si>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</si>
  <si>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</si>
  <si>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</si>
  <si>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</si>
  <si>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</si>
  <si>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</si>
  <si>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</si>
  <si>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</si>
  <si>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</si>
  <si>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</si>
  <si>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</si>
  <si>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</si>
  <si>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</si>
  <si>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</si>
  <si>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</si>
  <si>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</si>
  <si>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</si>
  <si>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</si>
  <si>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</si>
  <si>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</si>
  <si>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</si>
  <si>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</si>
  <si>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</si>
  <si>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</si>
  <si>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</si>
  <si>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</si>
  <si>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</si>
  <si>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</si>
  <si>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</si>
  <si>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</si>
  <si>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</si>
  <si>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</si>
  <si>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</si>
  <si>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</si>
  <si>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</si>
  <si>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</si>
  <si>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</si>
  <si>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</si>
  <si>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</si>
  <si>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</si>
  <si>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</si>
  <si>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</si>
  <si>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</si>
  <si>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</si>
  <si>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</si>
  <si>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</si>
  <si>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</si>
  <si>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</si>
  <si>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</si>
  <si>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</si>
  <si>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</si>
  <si>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</si>
  <si>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</si>
  <si>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</si>
  <si>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</si>
  <si>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</si>
  <si>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</si>
  <si>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</si>
  <si>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</si>
  <si>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</si>
  <si>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</si>
  <si>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</si>
  <si>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</si>
  <si>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</si>
  <si>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</si>
  <si>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</si>
  <si>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</si>
  <si>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</si>
  <si>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</si>
  <si>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</si>
  <si>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</si>
  <si>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</si>
  <si>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</si>
  <si>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</si>
  <si>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</si>
  <si>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</si>
  <si>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</si>
  <si>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</si>
  <si>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</si>
  <si>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</si>
  <si>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</si>
  <si>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</si>
  <si>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</si>
  <si>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</si>
  <si>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</si>
  <si>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</si>
  <si>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</si>
  <si>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</si>
  <si>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</si>
  <si>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</si>
  <si>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</si>
  <si>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</si>
  <si>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</si>
  <si>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</si>
  <si>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</si>
  <si>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</si>
  <si>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</si>
  <si>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</si>
  <si>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</si>
  <si>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</si>
  <si>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</si>
  <si>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</si>
  <si>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</si>
  <si>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</si>
  <si>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</si>
  <si>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</si>
  <si>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</si>
  <si>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</si>
  <si>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</si>
  <si>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</si>
  <si>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</si>
  <si>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</si>
  <si>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</si>
  <si>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</si>
  <si>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</si>
  <si>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</si>
  <si>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</si>
  <si>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</si>
  <si>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</si>
  <si>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</si>
  <si>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</si>
  <si>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</si>
  <si>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</si>
  <si>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</si>
  <si>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</si>
  <si>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</si>
  <si>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</si>
  <si>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</si>
  <si>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</si>
  <si>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</si>
  <si>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</si>
  <si>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</si>
  <si>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</si>
  <si>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</si>
  <si>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</si>
  <si>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</si>
  <si>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</si>
  <si>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</si>
  <si>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</si>
  <si>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</si>
  <si>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</si>
  <si>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</si>
  <si>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</si>
  <si>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</si>
  <si>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</si>
  <si>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</si>
  <si>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</si>
  <si>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</si>
  <si>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</si>
  <si>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</si>
  <si>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</si>
  <si>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</si>
  <si>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</si>
  <si>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</si>
  <si>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</si>
  <si>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</si>
  <si>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</si>
  <si>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</si>
  <si>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</si>
  <si>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</si>
  <si>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</si>
  <si>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</si>
  <si>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</si>
  <si>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</si>
  <si>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</si>
  <si>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</si>
  <si>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</si>
  <si>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</si>
  <si>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</si>
  <si>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</si>
  <si>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</si>
  <si>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</si>
  <si>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</si>
  <si>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</si>
  <si>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</si>
  <si>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</si>
  <si>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</si>
  <si>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</si>
  <si>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</si>
  <si>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</si>
  <si>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</si>
  <si>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</si>
  <si>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</si>
  <si>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</si>
  <si>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</si>
  <si>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</si>
  <si>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</si>
  <si>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</si>
  <si>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</si>
  <si>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</si>
  <si>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</si>
  <si>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</si>
  <si>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</si>
  <si>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</si>
  <si>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</si>
  <si>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</si>
  <si>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</si>
  <si>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</si>
  <si>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</si>
  <si>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</si>
  <si>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</si>
  <si>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</si>
  <si>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</si>
  <si>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</si>
  <si>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</si>
  <si>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</si>
  <si>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</si>
  <si>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</si>
  <si>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</si>
  <si>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</si>
  <si>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</si>
  <si>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</si>
  <si>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</si>
  <si>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</si>
  <si>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</si>
  <si>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</si>
  <si>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</si>
  <si>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</si>
  <si>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</si>
  <si>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</si>
  <si>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</si>
  <si>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</si>
  <si>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</si>
  <si>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</si>
  <si>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</si>
  <si>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</si>
  <si>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</si>
  <si>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</si>
  <si>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</si>
  <si>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</si>
  <si>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</si>
  <si>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</si>
  <si>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</si>
  <si>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</si>
  <si>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</si>
  <si>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</si>
  <si>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</si>
  <si>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</si>
  <si>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</si>
  <si>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</si>
  <si>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</si>
  <si>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</si>
  <si>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</si>
  <si>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</si>
  <si>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</si>
  <si>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</si>
  <si>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</si>
  <si>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</si>
  <si>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</si>
  <si>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</si>
  <si>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</si>
  <si>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</si>
  <si>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</si>
  <si>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</si>
  <si>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</si>
  <si>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</si>
  <si>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</si>
  <si>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</si>
  <si>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</si>
  <si>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</si>
  <si>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</si>
  <si>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</si>
  <si>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</si>
  <si>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</si>
  <si>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</si>
  <si>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</si>
  <si>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</si>
  <si>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</si>
  <si>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</si>
  <si>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</si>
  <si>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</si>
  <si>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</si>
  <si>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</si>
  <si>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</si>
  <si>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</si>
  <si>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</si>
  <si>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</si>
  <si>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</si>
  <si>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</si>
  <si>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</si>
  <si>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</si>
  <si>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</si>
  <si>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</si>
  <si>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</si>
  <si>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</si>
  <si>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</si>
  <si>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</si>
  <si>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</si>
  <si>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</si>
  <si>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</si>
  <si>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</si>
  <si>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</si>
  <si>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</si>
  <si>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</si>
  <si>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</si>
  <si>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</si>
  <si>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</si>
  <si>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</si>
  <si>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</si>
  <si>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</si>
  <si>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</si>
  <si>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</si>
  <si>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</si>
  <si>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</si>
  <si>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</si>
  <si>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</si>
  <si>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</si>
  <si>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</si>
  <si>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</si>
  <si>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</si>
  <si>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</si>
  <si>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</si>
  <si>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</si>
  <si>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</si>
  <si>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</si>
  <si>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</si>
  <si>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</si>
  <si>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</si>
  <si>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</si>
  <si>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</si>
  <si>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</si>
  <si>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</si>
  <si>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</si>
  <si>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</si>
  <si>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</si>
  <si>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</si>
  <si>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</si>
  <si>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</si>
  <si>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</si>
  <si>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</si>
  <si>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</si>
  <si>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</si>
  <si>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</si>
  <si>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</si>
  <si>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</si>
  <si>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</si>
  <si>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</si>
  <si>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</si>
  <si>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</si>
  <si>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</si>
  <si>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</si>
  <si>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</si>
  <si>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</si>
  <si>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</si>
  <si>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</si>
  <si>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</si>
  <si>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</si>
  <si>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</si>
  <si>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</si>
  <si>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</si>
  <si>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</si>
  <si>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</si>
  <si>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</si>
  <si>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</si>
  <si>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</si>
  <si>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</si>
  <si>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</si>
  <si>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</si>
  <si>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</si>
  <si>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</si>
  <si>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</si>
  <si>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</si>
  <si>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</si>
  <si>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</si>
  <si>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</si>
  <si>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</si>
  <si>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</si>
  <si>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</si>
  <si>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</si>
  <si>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</si>
  <si>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</si>
  <si>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</si>
  <si>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</si>
  <si>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</si>
  <si>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</si>
  <si>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</si>
  <si>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</si>
  <si>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</si>
  <si>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</si>
  <si>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</si>
  <si>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</si>
  <si>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</si>
  <si>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</si>
  <si>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</si>
  <si>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</si>
  <si>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</si>
  <si>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</si>
  <si>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</si>
  <si>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</si>
  <si>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</si>
  <si>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</si>
  <si>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</si>
  <si>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</si>
  <si>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</si>
  <si>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</si>
  <si>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</si>
  <si>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</si>
  <si>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</si>
  <si>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</si>
  <si>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</si>
  <si>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</si>
  <si>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</si>
  <si>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</si>
  <si>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</si>
  <si>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</si>
  <si>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</si>
  <si>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</si>
  <si>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</si>
  <si>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</si>
  <si>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</si>
  <si>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</si>
  <si>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</si>
  <si>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</si>
  <si>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</si>
  <si>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</si>
  <si>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</si>
  <si>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</si>
  <si>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</si>
  <si>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</si>
  <si>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</si>
  <si>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</si>
  <si>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</si>
  <si>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</si>
  <si>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</si>
  <si>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</si>
  <si>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</si>
  <si>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</si>
  <si>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</si>
  <si>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</si>
  <si>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</si>
  <si>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</si>
  <si>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</si>
  <si>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</si>
  <si>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</si>
  <si>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</si>
  <si>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</si>
  <si>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</si>
  <si>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</si>
  <si>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</si>
  <si>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</si>
  <si>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</si>
  <si>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</si>
  <si>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</si>
  <si>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</si>
  <si>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</si>
  <si>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</si>
  <si>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</si>
  <si>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</si>
  <si>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</si>
  <si>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</si>
  <si>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</si>
  <si>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</si>
  <si>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</si>
  <si>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</si>
  <si>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</si>
  <si>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</si>
  <si>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</si>
  <si>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</si>
  <si>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</si>
  <si>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</si>
  <si>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</si>
  <si>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</si>
  <si>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</si>
  <si>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</si>
  <si>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</si>
  <si>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</si>
  <si>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</si>
  <si>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</si>
  <si>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</si>
  <si>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</si>
  <si>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</si>
  <si>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</si>
  <si>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</si>
  <si>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</si>
  <si>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</si>
  <si>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</si>
  <si>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</si>
  <si>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</si>
  <si>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</si>
  <si>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</si>
  <si>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</si>
  <si>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</si>
  <si>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</si>
  <si>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</si>
  <si>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</si>
  <si>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</si>
  <si>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</si>
  <si>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</si>
  <si>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</si>
  <si>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</si>
  <si>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</si>
  <si>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</si>
  <si>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</si>
  <si>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</si>
  <si>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</si>
  <si>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</si>
  <si>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</si>
  <si>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</si>
  <si>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</si>
  <si>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</si>
  <si>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</si>
  <si>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</si>
  <si>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</si>
  <si>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</si>
  <si>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</si>
  <si>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</si>
  <si>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</si>
  <si>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</si>
  <si>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</si>
  <si>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</si>
  <si>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</si>
  <si>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</si>
  <si>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</si>
  <si>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</si>
  <si>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</si>
  <si>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</si>
  <si>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</si>
  <si>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</si>
  <si>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</si>
  <si>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</si>
  <si>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</si>
  <si>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</si>
  <si>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</si>
  <si>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</si>
  <si>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</si>
  <si>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</si>
  <si>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</si>
  <si>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</si>
  <si>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</si>
  <si>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</si>
  <si>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</si>
  <si>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</si>
  <si>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</si>
  <si>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</si>
  <si>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</si>
  <si>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</si>
  <si>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</si>
  <si>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</si>
  <si>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</si>
  <si>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</si>
  <si>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</si>
  <si>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</si>
  <si>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</si>
  <si>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</si>
  <si>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</si>
  <si>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</si>
  <si>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</si>
  <si>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</si>
  <si>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</si>
  <si>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</si>
  <si>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</si>
  <si>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</si>
  <si>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</si>
  <si>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</si>
  <si>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</si>
  <si>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</si>
  <si>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</si>
  <si>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</si>
  <si>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</si>
  <si>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</si>
  <si>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</si>
  <si>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</si>
  <si>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</si>
  <si>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</si>
  <si>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</si>
  <si>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</si>
  <si>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</si>
  <si>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</si>
  <si>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</si>
  <si>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</si>
  <si>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</si>
  <si>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</si>
  <si>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</si>
  <si>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</si>
  <si>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</si>
  <si>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</si>
  <si>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</si>
  <si>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</si>
  <si>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</si>
  <si>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</si>
  <si>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</si>
  <si>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</si>
  <si>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</si>
  <si>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</si>
  <si>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</si>
  <si>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</si>
  <si>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</si>
  <si>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</si>
  <si>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</si>
  <si>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</si>
  <si>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</si>
  <si>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</si>
  <si>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</si>
  <si>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</si>
  <si>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</si>
  <si>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</si>
  <si>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</si>
  <si>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</si>
  <si>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</si>
  <si>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</si>
  <si>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</si>
  <si>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</si>
  <si>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</si>
  <si>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</si>
  <si>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</si>
  <si>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</si>
  <si>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</si>
  <si>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</si>
  <si>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</si>
  <si>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</si>
  <si>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</si>
  <si>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</si>
  <si>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</si>
  <si>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</si>
  <si>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</si>
  <si>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</si>
  <si>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</si>
  <si>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</si>
  <si>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</si>
  <si>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</si>
  <si>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</si>
  <si>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</si>
  <si>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</si>
  <si>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</si>
  <si>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</si>
  <si>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</si>
  <si>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</si>
  <si>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</si>
  <si>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</si>
  <si>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</si>
  <si>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</si>
  <si>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</si>
  <si>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</si>
  <si>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</si>
  <si>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</si>
  <si>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</si>
  <si>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</si>
  <si>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</si>
  <si>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</si>
  <si>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</si>
  <si>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</si>
  <si>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</si>
  <si>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</si>
  <si>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</si>
  <si>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</si>
  <si>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</si>
  <si>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</si>
  <si>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</si>
  <si>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</si>
  <si>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</si>
  <si>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</si>
  <si>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</si>
  <si>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</si>
  <si>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</si>
  <si>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</si>
  <si>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</si>
  <si>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</si>
  <si>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</si>
  <si>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</si>
  <si>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</si>
  <si>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</si>
  <si>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</si>
  <si>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</si>
  <si>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</si>
  <si>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</si>
  <si>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</si>
  <si>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</si>
  <si>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</si>
  <si>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</si>
  <si>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</si>
  <si>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</si>
  <si>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</si>
  <si>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</si>
  <si>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</si>
  <si>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</si>
  <si>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</si>
  <si>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</si>
  <si>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</si>
  <si>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</si>
  <si>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</si>
  <si>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</si>
  <si>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</si>
  <si>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</si>
  <si>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</si>
  <si>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</si>
  <si>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</si>
  <si>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</si>
  <si>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</si>
  <si>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</si>
  <si>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</si>
  <si>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</si>
  <si>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</si>
  <si>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</si>
  <si>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</si>
  <si>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</si>
  <si>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</si>
  <si>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</si>
  <si>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</si>
  <si>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</si>
  <si>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</si>
  <si>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</si>
  <si>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</si>
  <si>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</si>
  <si>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</si>
  <si>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</si>
  <si>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</si>
  <si>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</si>
  <si>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</si>
  <si>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</si>
  <si>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</si>
  <si>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</si>
  <si>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</si>
  <si>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</si>
  <si>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</si>
  <si>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</si>
  <si>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</si>
  <si>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</si>
  <si>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</si>
  <si>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</si>
  <si>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</si>
  <si>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</si>
  <si>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</si>
  <si>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</si>
  <si>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</si>
  <si>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</si>
  <si>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</si>
  <si>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</si>
  <si>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</si>
  <si>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</si>
  <si>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</si>
  <si>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</si>
  <si>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</si>
  <si>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</si>
  <si>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</si>
  <si>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</si>
  <si>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</si>
  <si>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</si>
  <si>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</si>
  <si>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</si>
  <si>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</si>
  <si>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</si>
  <si>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</si>
  <si>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</si>
  <si>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</si>
  <si>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</si>
  <si>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</si>
  <si>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</si>
  <si>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</si>
  <si>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</si>
  <si>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</si>
  <si>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</si>
  <si>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</si>
  <si>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</si>
  <si>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</si>
  <si>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</si>
  <si>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</si>
  <si>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</si>
  <si>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</si>
  <si>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</si>
  <si>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</si>
  <si>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</si>
  <si>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</si>
  <si>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</si>
  <si>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</si>
  <si>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</si>
  <si>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</si>
  <si>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</si>
  <si>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</si>
  <si>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</si>
  <si>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</si>
  <si>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</si>
  <si>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</si>
  <si>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</si>
  <si>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</si>
  <si>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</si>
  <si>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</si>
  <si>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</si>
  <si>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</si>
  <si>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</si>
  <si>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</si>
  <si>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</si>
  <si>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</si>
  <si>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</si>
  <si>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</si>
  <si>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</si>
  <si>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</si>
  <si>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</si>
  <si>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</si>
  <si>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</si>
  <si>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</si>
  <si>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</si>
  <si>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</si>
  <si>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</si>
  <si>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</si>
  <si>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</si>
  <si>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</si>
  <si>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</si>
  <si>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</si>
  <si>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</si>
  <si>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</si>
  <si>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</si>
  <si>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</si>
  <si>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</si>
  <si>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</si>
  <si>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</si>
  <si>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</si>
  <si>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</si>
  <si>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</si>
  <si>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</si>
  <si>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</si>
  <si>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</si>
  <si>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</si>
  <si>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</si>
  <si>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</si>
  <si>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</si>
  <si>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</si>
  <si>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</si>
  <si>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</si>
  <si>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</si>
  <si>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</si>
  <si>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</si>
  <si>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</si>
  <si>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</si>
  <si>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</si>
  <si>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</si>
  <si>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</si>
  <si>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</si>
  <si>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</si>
  <si>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</si>
  <si>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</si>
  <si>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</si>
  <si>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</si>
  <si>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</si>
  <si>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</si>
  <si>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</si>
  <si>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</si>
  <si>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</si>
  <si>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</si>
  <si>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</si>
  <si>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</si>
  <si>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</si>
  <si>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</si>
  <si>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</si>
  <si>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</si>
  <si>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</si>
  <si>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</si>
  <si>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</si>
  <si>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</si>
  <si>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</si>
  <si>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</si>
  <si>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</si>
  <si>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</si>
  <si>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</si>
  <si>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</si>
  <si>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</si>
  <si>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</si>
  <si>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</si>
  <si>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</si>
  <si>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</si>
  <si>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</si>
  <si>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</si>
  <si>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</si>
  <si>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</si>
  <si>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</si>
  <si>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</si>
  <si>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</si>
  <si>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</si>
  <si>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</si>
  <si>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</si>
  <si>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</si>
  <si>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</si>
  <si>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</si>
  <si>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</si>
  <si>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</si>
  <si>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</si>
  <si>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</si>
  <si>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</si>
  <si>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</si>
  <si>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</si>
  <si>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</si>
  <si>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</si>
  <si>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</si>
  <si>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</si>
  <si>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</si>
  <si>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</si>
  <si>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</si>
  <si>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</si>
  <si>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</si>
  <si>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</si>
  <si>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</si>
  <si>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</si>
  <si>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</si>
  <si>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</si>
  <si>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</si>
  <si>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</si>
  <si>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</si>
  <si>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</si>
  <si>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</si>
  <si>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</si>
  <si>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</si>
  <si>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</si>
  <si>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</si>
  <si>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</si>
  <si>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</si>
  <si>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</si>
  <si>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</si>
  <si>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</si>
  <si>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</si>
  <si>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</si>
  <si>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</si>
  <si>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</si>
  <si>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</si>
  <si>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</si>
  <si>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</si>
  <si>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</si>
  <si>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</si>
  <si>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</si>
  <si>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</si>
  <si>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</si>
  <si>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</si>
  <si>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</si>
  <si>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</si>
  <si>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</si>
  <si>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</si>
  <si>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</si>
  <si>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</si>
  <si>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</si>
  <si>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</si>
  <si>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</si>
  <si>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</si>
  <si>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</si>
  <si>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</si>
  <si>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</si>
  <si>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</si>
  <si>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</si>
  <si>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</si>
  <si>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</si>
  <si>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</si>
  <si>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</si>
  <si>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</si>
  <si>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</si>
  <si>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</si>
  <si>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</si>
  <si>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</si>
  <si>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</si>
  <si>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</si>
  <si>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</si>
  <si>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</si>
  <si>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</si>
  <si>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</si>
  <si>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</si>
  <si>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</si>
  <si>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</si>
  <si>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</si>
  <si>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</si>
  <si>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</si>
  <si>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</si>
  <si>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</si>
  <si>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</si>
  <si>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</si>
  <si>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</si>
  <si>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</si>
  <si>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</si>
  <si>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</si>
  <si>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</si>
  <si>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</si>
  <si>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</si>
  <si>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</si>
  <si>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</si>
  <si>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</si>
  <si>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</si>
  <si>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</si>
  <si>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</si>
  <si>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</si>
  <si>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</si>
  <si>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</si>
  <si>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</si>
  <si>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</si>
  <si>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</si>
  <si>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</si>
  <si>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</si>
  <si>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</si>
  <si>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</si>
  <si>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</si>
  <si>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</si>
  <si>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</si>
  <si>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</si>
  <si>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</si>
  <si>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</si>
  <si>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</si>
  <si>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</si>
  <si>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</si>
  <si>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</si>
  <si>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</si>
  <si>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</si>
  <si>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</si>
  <si>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</si>
  <si>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</si>
  <si>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</si>
  <si>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</si>
  <si>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</si>
  <si>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</si>
  <si>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</si>
  <si>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</si>
  <si>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</si>
  <si>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</si>
  <si>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</si>
  <si>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</si>
  <si>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</si>
  <si>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</si>
  <si>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</si>
  <si>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</si>
  <si>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</si>
  <si>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</si>
  <si>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</si>
  <si>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</si>
  <si>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</si>
  <si>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</si>
  <si>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</si>
  <si>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</si>
  <si>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</si>
  <si>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</si>
  <si>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</si>
  <si>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</si>
  <si>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</si>
  <si>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</si>
  <si>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</si>
  <si>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</si>
  <si>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</si>
  <si>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</si>
  <si>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</si>
  <si>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</si>
  <si>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</si>
  <si>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</si>
  <si>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</si>
  <si>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</si>
  <si>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</si>
  <si>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</si>
  <si>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</si>
  <si>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</si>
  <si>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</si>
  <si>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</si>
  <si>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</si>
  <si>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</si>
  <si>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</si>
  <si>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</si>
  <si>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</si>
  <si>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</si>
  <si>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</si>
  <si>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</si>
  <si>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</si>
  <si>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</si>
  <si>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</si>
  <si>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</si>
  <si>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</si>
  <si>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</si>
  <si>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</si>
  <si>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</si>
  <si>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</si>
  <si>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</si>
  <si>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</si>
  <si>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</si>
  <si>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</si>
  <si>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</si>
  <si>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</si>
  <si>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</si>
  <si>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</si>
  <si>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</si>
  <si>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</si>
  <si>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</si>
  <si>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</si>
  <si>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</si>
  <si>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</si>
  <si>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</si>
  <si>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</si>
  <si>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</si>
  <si>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</si>
  <si>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</si>
  <si>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</si>
  <si>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</si>
  <si>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</si>
  <si>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</si>
  <si>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</si>
  <si>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</si>
  <si>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</si>
  <si>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</si>
  <si>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</si>
  <si>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</si>
  <si>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</si>
  <si>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</si>
  <si>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</si>
  <si>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</si>
  <si>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</si>
  <si>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</si>
  <si>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</si>
  <si>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</si>
  <si>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</si>
  <si>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</si>
  <si>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</si>
  <si>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</si>
  <si>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</si>
  <si>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</si>
  <si>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</si>
  <si>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</si>
  <si>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</si>
  <si>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</si>
  <si>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</si>
  <si>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</si>
  <si>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</si>
  <si>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</si>
  <si>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</si>
  <si>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</si>
  <si>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</si>
  <si>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</si>
  <si>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</si>
  <si>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</si>
  <si>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</si>
  <si>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</si>
  <si>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</si>
  <si>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</si>
  <si>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</si>
  <si>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</si>
  <si>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</si>
  <si>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</si>
  <si>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</si>
  <si>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</si>
  <si>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</si>
  <si>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</si>
  <si>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</si>
  <si>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</si>
  <si>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</si>
  <si>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</si>
  <si>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</si>
  <si>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</si>
  <si>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</si>
  <si>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</si>
  <si>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</si>
  <si>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</si>
  <si>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</si>
  <si>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</si>
  <si>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</si>
  <si>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</si>
  <si>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</si>
  <si>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</si>
  <si>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</si>
  <si>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</si>
  <si>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</si>
  <si>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</si>
  <si>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</si>
  <si>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</si>
  <si>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</si>
  <si>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</si>
  <si>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</si>
  <si>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</si>
  <si>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</si>
  <si>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</si>
  <si>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</si>
  <si>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</si>
  <si>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</si>
  <si>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</si>
  <si>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</si>
  <si>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</si>
  <si>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</si>
  <si>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</si>
  <si>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</si>
  <si>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</si>
  <si>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</si>
  <si>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</si>
  <si>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</si>
  <si>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</si>
  <si>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</si>
  <si>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</si>
  <si>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</si>
  <si>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</si>
  <si>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</si>
  <si>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</si>
  <si>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</si>
  <si>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</si>
  <si>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</si>
  <si>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</si>
  <si>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</si>
  <si>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</si>
  <si>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</si>
  <si>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</si>
  <si>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</si>
  <si>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</si>
  <si>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</si>
  <si>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</si>
  <si>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</si>
  <si>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</si>
  <si>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</si>
  <si>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</si>
  <si>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</si>
  <si>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</si>
  <si>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</si>
  <si>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</si>
  <si>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</si>
  <si>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</si>
  <si>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</si>
  <si>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</si>
  <si>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</si>
  <si>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</si>
  <si>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</si>
  <si>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</si>
  <si>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</si>
  <si>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</si>
  <si>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</si>
  <si>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</si>
  <si>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</si>
  <si>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</si>
  <si>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</si>
  <si>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</si>
  <si>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</si>
  <si>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</si>
  <si>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</si>
  <si>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</si>
  <si>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</si>
  <si>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</si>
  <si>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</si>
  <si>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</si>
  <si>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</si>
  <si>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</si>
  <si>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</si>
  <si>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</si>
  <si>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</si>
  <si>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</si>
  <si>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</si>
  <si>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</si>
  <si>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</si>
  <si>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</si>
  <si>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</si>
  <si>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</si>
  <si>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</si>
  <si>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</si>
  <si>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</si>
  <si>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</si>
  <si>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</si>
  <si>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</si>
  <si>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</si>
  <si>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</si>
  <si>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</si>
  <si>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</si>
  <si>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</si>
  <si>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</si>
  <si>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</si>
  <si>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</si>
  <si>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</si>
  <si>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</si>
  <si>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</si>
  <si>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</si>
  <si>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</si>
  <si>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</si>
  <si>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</si>
  <si>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</si>
  <si>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</si>
  <si>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</si>
  <si>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</si>
  <si>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</si>
  <si>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</si>
  <si>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</si>
  <si>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</si>
  <si>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</si>
  <si>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</si>
  <si>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</si>
  <si>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</si>
  <si>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</si>
  <si>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</si>
  <si>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</si>
  <si>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</si>
  <si>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</si>
  <si>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</si>
  <si>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</si>
  <si>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</si>
  <si>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</si>
  <si>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</si>
  <si>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</si>
  <si>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</si>
  <si>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</si>
  <si>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</si>
  <si>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</si>
  <si>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</si>
  <si>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</si>
  <si>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</si>
  <si>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</si>
  <si>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</si>
  <si>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</si>
  <si>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</si>
  <si>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</si>
  <si>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</si>
  <si>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</si>
  <si>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</si>
  <si>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</si>
  <si>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</si>
  <si>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</si>
  <si>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</si>
  <si>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</si>
  <si>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</si>
  <si>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</si>
  <si>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</si>
  <si>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</si>
  <si>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</si>
  <si>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</si>
  <si>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</si>
  <si>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</si>
  <si>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</si>
  <si>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</si>
  <si>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</si>
  <si>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</si>
  <si>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</si>
  <si>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</si>
  <si>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</si>
  <si>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</si>
  <si>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</si>
  <si>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</si>
  <si>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</si>
  <si>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</si>
  <si>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</si>
  <si>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</si>
  <si>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</si>
  <si>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</si>
  <si>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</si>
  <si>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</si>
  <si>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</si>
  <si>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</si>
  <si>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</si>
  <si>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</si>
  <si>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</si>
  <si>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</si>
  <si>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</si>
  <si>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</si>
  <si>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</si>
  <si>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</si>
  <si>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</si>
  <si>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</si>
  <si>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</si>
  <si>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</si>
  <si>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</si>
  <si>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</si>
  <si>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</si>
  <si>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</si>
  <si>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</si>
  <si>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</si>
  <si>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</si>
  <si>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</si>
  <si>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</si>
  <si>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</si>
  <si>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</si>
  <si>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</si>
  <si>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</si>
  <si>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</si>
  <si>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</si>
  <si>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</si>
  <si>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</si>
  <si>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</si>
  <si>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</si>
  <si>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</si>
  <si>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</si>
  <si>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</si>
  <si>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</si>
  <si>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</si>
  <si>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</si>
  <si>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</si>
  <si>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</si>
  <si>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</si>
  <si>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</si>
  <si>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</si>
  <si>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</si>
  <si>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</si>
  <si>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</si>
  <si>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</si>
  <si>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</si>
  <si>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</si>
  <si>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</si>
  <si>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</si>
  <si>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</si>
  <si>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</si>
  <si>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</si>
  <si>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</si>
  <si>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</si>
  <si>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</si>
  <si>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</si>
  <si>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</si>
  <si>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</si>
  <si>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</si>
  <si>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</si>
  <si>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</si>
  <si>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</si>
  <si>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</si>
  <si>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</si>
  <si>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</si>
  <si>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</si>
  <si>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</si>
  <si>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</si>
  <si>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</si>
  <si>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</si>
  <si>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</si>
  <si>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</si>
  <si>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</si>
  <si>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</si>
  <si>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</si>
  <si>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</si>
  <si>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</si>
  <si>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</si>
  <si>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</si>
  <si>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</si>
  <si>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</si>
  <si>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</si>
  <si>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</si>
  <si>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</si>
  <si>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</si>
  <si>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</si>
  <si>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</si>
  <si>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</si>
  <si>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</si>
  <si>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</si>
  <si>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</si>
  <si>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</si>
  <si>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</si>
  <si>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</si>
  <si>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</si>
  <si>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</si>
  <si>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</si>
  <si>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</si>
  <si>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</si>
  <si>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</si>
  <si>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</si>
  <si>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</si>
  <si>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</si>
  <si>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</si>
  <si>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</si>
  <si>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</si>
  <si>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</si>
  <si>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</si>
  <si>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</si>
  <si>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</si>
  <si>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</si>
  <si>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</si>
  <si>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</si>
  <si>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</si>
  <si>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</si>
  <si>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</si>
  <si>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</si>
  <si>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</si>
  <si>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</si>
  <si>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</si>
  <si>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</si>
  <si>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</si>
  <si>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</si>
  <si>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</si>
  <si>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</si>
  <si>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</si>
  <si>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</si>
  <si>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</si>
  <si>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</si>
  <si>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</si>
  <si>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</si>
  <si>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</si>
  <si>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</si>
  <si>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</si>
  <si>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</si>
  <si>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</si>
  <si>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</si>
  <si>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</si>
  <si>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</si>
  <si>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</si>
  <si>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</si>
  <si>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</si>
  <si>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</si>
  <si>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</si>
  <si>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</si>
  <si>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</si>
  <si>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</si>
  <si>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</si>
  <si>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</si>
  <si>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</si>
  <si>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</si>
  <si>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</si>
  <si>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</si>
  <si>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</si>
  <si>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</si>
  <si>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</si>
  <si>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</si>
  <si>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</si>
  <si>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</si>
  <si>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</si>
  <si>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</si>
  <si>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</si>
  <si>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</si>
  <si>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</si>
  <si>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</si>
  <si>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</si>
  <si>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</si>
  <si>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</si>
  <si>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</si>
  <si>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</si>
  <si>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</si>
  <si>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</si>
  <si>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</si>
  <si>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</si>
  <si>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</si>
  <si>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</si>
  <si>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</si>
  <si>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</si>
  <si>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</si>
  <si>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</si>
  <si>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</si>
  <si>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</si>
  <si>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</si>
  <si>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</si>
  <si>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</si>
  <si>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</si>
  <si>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</si>
  <si>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</si>
  <si>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</si>
  <si>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</si>
  <si>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</si>
  <si>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</si>
  <si>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</si>
  <si>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</si>
  <si>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</si>
  <si>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</si>
  <si>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</si>
  <si>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</si>
  <si>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</si>
  <si>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</si>
  <si>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</si>
  <si>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</si>
  <si>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</si>
  <si>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</si>
  <si>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</si>
  <si>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</si>
  <si>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</si>
  <si>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</si>
  <si>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</si>
  <si>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</si>
  <si>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</si>
  <si>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</si>
  <si>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</si>
  <si>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</si>
  <si>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</si>
  <si>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</si>
  <si>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</si>
  <si>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</si>
  <si>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</si>
  <si>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</si>
  <si>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</si>
  <si>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</si>
  <si>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</si>
  <si>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</si>
  <si>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</si>
  <si>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</si>
  <si>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</si>
  <si>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</si>
  <si>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</si>
  <si>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</si>
  <si>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</si>
  <si>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</si>
  <si>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</si>
  <si>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</si>
  <si>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</si>
  <si>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</si>
  <si>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</si>
  <si>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</si>
  <si>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</si>
  <si>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</si>
  <si>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</si>
  <si>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</si>
  <si>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</si>
  <si>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</si>
  <si>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</si>
  <si>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</si>
  <si>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</si>
  <si>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</si>
  <si>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</si>
  <si>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</si>
  <si>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</si>
  <si>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</si>
  <si>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</si>
  <si>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</si>
  <si>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</si>
  <si>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</si>
  <si>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</si>
  <si>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</si>
  <si>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</si>
  <si>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</si>
  <si>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</si>
  <si>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</si>
  <si>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</si>
  <si>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</si>
  <si>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</si>
  <si>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</si>
  <si>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</si>
  <si>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</si>
  <si>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</si>
  <si>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</si>
  <si>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</si>
  <si>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</si>
  <si>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</si>
  <si>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</si>
  <si>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</si>
  <si>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</si>
  <si>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</si>
  <si>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</si>
  <si>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</si>
  <si>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</si>
  <si>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</si>
  <si>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</si>
  <si>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</si>
  <si>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</si>
  <si>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</si>
  <si>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</si>
  <si>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</si>
  <si>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</si>
  <si>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</si>
  <si>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</si>
  <si>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</si>
  <si>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</si>
  <si>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</si>
  <si>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</si>
  <si>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</si>
  <si>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</si>
  <si>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</si>
  <si>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</si>
  <si>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</si>
  <si>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</si>
  <si>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</si>
  <si>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</si>
  <si>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</si>
  <si>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</si>
  <si>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</si>
  <si>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</si>
  <si>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</si>
  <si>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</si>
  <si>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</si>
  <si>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</si>
  <si>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</si>
  <si>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</si>
  <si>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</si>
  <si>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</si>
  <si>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</si>
  <si>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</si>
  <si>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</si>
  <si>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</si>
  <si>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</si>
  <si>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</si>
  <si>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</si>
  <si>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</si>
  <si>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</si>
  <si>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</si>
  <si>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</si>
  <si>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</si>
  <si>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</si>
  <si>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</si>
  <si>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</si>
  <si>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</si>
  <si>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</si>
  <si>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</si>
  <si>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</si>
  <si>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</si>
  <si>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</si>
  <si>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</si>
  <si>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</si>
  <si>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</si>
  <si>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</si>
  <si>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</si>
  <si>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</si>
  <si>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</si>
  <si>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</si>
  <si>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</si>
  <si>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</si>
  <si>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</si>
  <si>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</si>
  <si>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</si>
  <si>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</si>
  <si>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</si>
  <si>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</si>
  <si>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</si>
  <si>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</si>
  <si>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</si>
  <si>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</si>
  <si>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</si>
  <si>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</si>
  <si>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</si>
  <si>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</si>
  <si>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</si>
  <si>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</si>
  <si>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</si>
  <si>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</si>
  <si>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</si>
  <si>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</si>
  <si>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</si>
  <si>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</si>
  <si>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</si>
  <si>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</si>
  <si>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</si>
  <si>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</si>
  <si>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</si>
  <si>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</si>
  <si>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</si>
  <si>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</si>
  <si>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</si>
  <si>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</si>
  <si>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</si>
  <si>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</si>
  <si>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</si>
  <si>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</si>
  <si>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</si>
  <si>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</si>
  <si>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</si>
  <si>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</si>
  <si>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</si>
  <si>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</si>
  <si>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</si>
  <si>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</si>
  <si>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</si>
  <si>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</si>
  <si>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</si>
  <si>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</si>
  <si>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</si>
  <si>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</si>
  <si>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</si>
  <si>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</si>
  <si>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</si>
  <si>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</si>
  <si>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</si>
  <si>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</si>
  <si>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</si>
  <si>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</si>
  <si>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</si>
  <si>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</si>
  <si>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</si>
  <si>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</si>
  <si>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</si>
  <si>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</si>
  <si>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</si>
  <si>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</si>
  <si>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</si>
  <si>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</si>
  <si>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</si>
  <si>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</si>
  <si>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</si>
  <si>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</si>
  <si>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</si>
  <si>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</si>
  <si>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</si>
  <si>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</si>
  <si>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</si>
  <si>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</si>
  <si>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</si>
  <si>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</si>
  <si>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</si>
  <si>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</si>
  <si>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</si>
  <si>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</si>
  <si>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</si>
  <si>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</si>
  <si>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</si>
  <si>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</si>
  <si>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</si>
  <si>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</si>
  <si>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</si>
  <si>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</si>
  <si>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</si>
  <si>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</si>
  <si>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</si>
  <si>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</si>
  <si>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</si>
  <si>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</si>
  <si>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</si>
  <si>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</si>
  <si>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</si>
  <si>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</si>
  <si>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</si>
  <si>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</si>
  <si>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</si>
  <si>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</si>
  <si>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</si>
  <si>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</si>
  <si>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</si>
  <si>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</si>
  <si>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</si>
  <si>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</si>
  <si>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</si>
  <si>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</si>
  <si>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</si>
  <si>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</si>
  <si>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</si>
  <si>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</si>
  <si>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</si>
  <si>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</si>
  <si>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</si>
  <si>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</si>
  <si>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</si>
  <si>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</si>
  <si>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</si>
  <si>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</si>
  <si>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</si>
  <si>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</si>
  <si>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</si>
  <si>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</si>
  <si>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</si>
  <si>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</si>
  <si>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</si>
  <si>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</si>
  <si>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</si>
  <si>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</si>
  <si>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</si>
  <si>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</si>
  <si>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</si>
  <si>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</si>
  <si>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</si>
  <si>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</si>
  <si>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</si>
  <si>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</si>
  <si>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</si>
  <si>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</si>
  <si>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</si>
  <si>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</si>
  <si>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</si>
  <si>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</si>
  <si>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</si>
  <si>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</si>
  <si>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</si>
  <si>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</si>
  <si>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</si>
  <si>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</si>
  <si>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</si>
  <si>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</si>
  <si>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</si>
  <si>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</si>
  <si>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</si>
  <si>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</si>
  <si>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</si>
  <si>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</si>
  <si>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</si>
  <si>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</si>
  <si>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</si>
  <si>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</si>
  <si>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</si>
  <si>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</si>
  <si>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</si>
  <si>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</si>
  <si>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</si>
  <si>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</si>
  <si>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</si>
  <si>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</si>
  <si>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</si>
  <si>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</si>
  <si>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</si>
  <si>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</si>
  <si>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</si>
  <si>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</si>
  <si>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</si>
  <si>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</si>
  <si>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</si>
  <si>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</si>
  <si>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</si>
  <si>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</si>
  <si>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</si>
  <si>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</si>
  <si>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</si>
  <si>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</si>
  <si>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</si>
  <si>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</si>
  <si>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</si>
  <si>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</si>
  <si>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</si>
  <si>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</si>
  <si>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</si>
  <si>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</si>
  <si>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</si>
  <si>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</si>
  <si>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</si>
  <si>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</si>
  <si>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</si>
  <si>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</si>
  <si>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</si>
  <si>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</si>
  <si>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</si>
  <si>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</si>
  <si>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</si>
  <si>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</si>
  <si>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</si>
  <si>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</si>
  <si>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</si>
  <si>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</si>
  <si>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</si>
  <si>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</si>
  <si>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</si>
  <si>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</si>
  <si>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</si>
  <si>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</si>
  <si>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</si>
  <si>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</si>
  <si>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</si>
  <si>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</si>
  <si>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</si>
  <si>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</si>
  <si>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</si>
  <si>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</si>
  <si>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</si>
  <si>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</si>
  <si>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</si>
  <si>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</si>
  <si>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</si>
  <si>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</si>
  <si>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</si>
  <si>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</si>
  <si>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</si>
  <si>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</si>
  <si>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</si>
  <si>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</si>
  <si>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</si>
  <si>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</si>
  <si>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</si>
  <si>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</si>
  <si>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</si>
  <si>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</si>
  <si>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</si>
  <si>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</si>
  <si>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</si>
  <si>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</si>
  <si>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</si>
  <si>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</si>
  <si>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</si>
  <si>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</si>
  <si>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</si>
  <si>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</si>
  <si>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</si>
  <si>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</si>
  <si>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</si>
  <si>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</si>
  <si>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</si>
  <si>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</si>
  <si>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</si>
  <si>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</si>
  <si>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</si>
  <si>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</si>
  <si>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</si>
  <si>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</si>
  <si>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</si>
  <si>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</si>
  <si>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</si>
  <si>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</si>
  <si>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</si>
  <si>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</si>
  <si>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</si>
  <si>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</si>
  <si>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</si>
  <si>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</si>
  <si>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</si>
  <si>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</si>
  <si>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</si>
  <si>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</si>
  <si>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</si>
  <si>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</si>
  <si>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</si>
  <si>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</si>
  <si>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</si>
  <si>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</si>
  <si>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</si>
  <si>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</si>
  <si>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</si>
  <si>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</si>
  <si>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</si>
  <si>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</si>
  <si>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</si>
  <si>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</si>
  <si>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</si>
  <si>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</si>
  <si>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</si>
  <si>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</si>
  <si>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</si>
  <si>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</si>
  <si>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</si>
  <si>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</si>
  <si>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</si>
  <si>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</si>
  <si>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</si>
  <si>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</si>
  <si>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</si>
  <si>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</si>
  <si>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</si>
  <si>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</si>
  <si>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</si>
  <si>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</si>
  <si>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</si>
  <si>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</si>
  <si>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</si>
  <si>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</si>
  <si>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</si>
  <si>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</si>
  <si>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</si>
  <si>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</si>
  <si>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</si>
  <si>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</si>
  <si>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</si>
  <si>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</si>
  <si>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</si>
  <si>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</si>
  <si>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</si>
  <si>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</si>
  <si>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</si>
  <si>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</si>
  <si>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</si>
  <si>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</si>
  <si>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</si>
  <si>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</si>
  <si>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</si>
  <si>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</si>
  <si>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</si>
  <si>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</si>
  <si>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</si>
  <si>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</si>
  <si>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</si>
  <si>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</si>
  <si>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</si>
  <si>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</si>
  <si>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</si>
  <si>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</si>
  <si>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</si>
  <si>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</si>
  <si>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</si>
  <si>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</si>
  <si>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</si>
  <si>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</si>
  <si>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</si>
  <si>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</si>
  <si>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</si>
  <si>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</si>
  <si>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</si>
  <si>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</si>
  <si>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</si>
  <si>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</si>
  <si>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</si>
  <si>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</si>
  <si>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</si>
  <si>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</si>
  <si>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</si>
  <si>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</si>
  <si>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</si>
  <si>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</si>
  <si>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</si>
  <si>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</si>
  <si>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</si>
  <si>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</si>
  <si>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</si>
  <si>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</si>
  <si>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</si>
  <si>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</si>
  <si>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</si>
  <si>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</si>
  <si>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</si>
  <si>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</si>
  <si>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</si>
  <si>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</si>
  <si>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</si>
  <si>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</si>
  <si>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</si>
  <si>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</si>
  <si>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</si>
  <si>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</si>
  <si>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</si>
  <si>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</si>
  <si>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</si>
  <si>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</si>
  <si>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</si>
  <si>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</si>
  <si>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</si>
  <si>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</si>
  <si>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</si>
  <si>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</si>
  <si>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</si>
  <si>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</si>
  <si>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</si>
  <si>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</si>
  <si>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</si>
  <si>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</si>
  <si>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</si>
  <si>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</si>
  <si>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</si>
  <si>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</si>
  <si>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</si>
  <si>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</si>
  <si>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</si>
  <si>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</si>
  <si>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</si>
  <si>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</si>
  <si>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</si>
  <si>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</si>
  <si>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</si>
  <si>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</si>
  <si>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</si>
  <si>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</si>
  <si>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</si>
  <si>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</si>
  <si>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</si>
  <si>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</si>
  <si>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</si>
  <si>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</si>
  <si>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</si>
  <si>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</si>
  <si>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</si>
  <si>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</si>
  <si>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</si>
  <si>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</si>
  <si>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</si>
  <si>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</si>
  <si>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</si>
  <si>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</si>
  <si>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</si>
  <si>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</si>
  <si>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</si>
  <si>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</si>
  <si>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</si>
  <si>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</si>
  <si>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</si>
  <si>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</si>
  <si>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</si>
  <si>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</si>
  <si>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</si>
  <si>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</si>
  <si>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</si>
  <si>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</si>
  <si>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</si>
  <si>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</si>
  <si>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</si>
  <si>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</si>
  <si>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</si>
  <si>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</si>
  <si>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</si>
  <si>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</si>
  <si>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</si>
  <si>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</si>
  <si>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</si>
  <si>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</si>
  <si>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</si>
  <si>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</si>
  <si>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</si>
  <si>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</si>
  <si>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</si>
  <si>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</si>
  <si>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</si>
  <si>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</si>
  <si>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</si>
  <si>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</si>
  <si>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</si>
  <si>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</si>
  <si>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</si>
  <si>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</si>
  <si>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</si>
  <si>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</si>
  <si>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</si>
  <si>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</si>
  <si>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</si>
  <si>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</si>
  <si>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</si>
  <si>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</si>
  <si>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</si>
  <si>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</si>
  <si>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</si>
  <si>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</si>
  <si>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</si>
  <si>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</si>
  <si>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</si>
  <si>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</si>
  <si>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</si>
  <si>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</si>
  <si>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</si>
  <si>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</si>
  <si>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</si>
  <si>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</si>
  <si>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</si>
  <si>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</si>
  <si>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</si>
  <si>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</si>
  <si>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</si>
  <si>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</si>
  <si>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</si>
  <si>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</si>
  <si>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</si>
  <si>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</si>
  <si>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</si>
  <si>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</si>
  <si>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</si>
  <si>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</si>
  <si>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</si>
  <si>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</si>
  <si>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</si>
  <si>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</si>
  <si>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</si>
  <si>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</si>
  <si>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</si>
  <si>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</si>
  <si>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</si>
  <si>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</si>
  <si>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</si>
  <si>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</si>
  <si>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</si>
  <si>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</si>
  <si>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</si>
  <si>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</si>
  <si>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</si>
  <si>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</si>
  <si>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</si>
  <si>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</si>
  <si>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</si>
  <si>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</si>
  <si>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</si>
  <si>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</si>
  <si>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</si>
  <si>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</si>
  <si>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</si>
  <si>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</si>
  <si>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</si>
  <si>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</si>
  <si>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</si>
  <si>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</si>
  <si>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</si>
  <si>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</si>
  <si>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</si>
  <si>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</si>
  <si>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</si>
  <si>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</si>
  <si>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</si>
  <si>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</si>
  <si>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</si>
  <si>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</si>
  <si>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</si>
  <si>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</si>
  <si>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</si>
  <si>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</si>
  <si>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</si>
  <si>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</si>
  <si>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</si>
  <si>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</si>
  <si>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</si>
  <si>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</si>
  <si>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</si>
  <si>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</si>
  <si>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</si>
  <si>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</si>
  <si>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</si>
  <si>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</si>
  <si>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</si>
  <si>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</si>
  <si>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</si>
  <si>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</si>
  <si>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</si>
  <si>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</si>
  <si>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</si>
  <si>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</si>
  <si>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</si>
  <si>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</si>
  <si>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</si>
  <si>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</si>
  <si>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</si>
  <si>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</si>
  <si>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</si>
  <si>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</si>
  <si>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</si>
  <si>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</si>
  <si>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</si>
  <si>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</si>
  <si>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</si>
  <si>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</si>
  <si>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</si>
  <si>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</si>
  <si>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</si>
  <si>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</si>
  <si>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</si>
  <si>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</si>
  <si>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</si>
  <si>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</si>
  <si>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</si>
  <si>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</si>
  <si>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</si>
  <si>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</si>
  <si>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</si>
  <si>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</si>
  <si>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</si>
  <si>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</si>
  <si>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</si>
  <si>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</si>
  <si>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</si>
  <si>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</si>
  <si>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</si>
  <si>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</si>
  <si>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</si>
  <si>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</si>
  <si>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</si>
  <si>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</si>
  <si>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</si>
  <si>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</si>
  <si>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</si>
  <si>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</si>
  <si>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</si>
  <si>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</si>
  <si>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</si>
  <si>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</si>
  <si>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</si>
  <si>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</si>
  <si>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</si>
  <si>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</si>
  <si>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</si>
  <si>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</si>
  <si>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</si>
  <si>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</si>
  <si>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</si>
  <si>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</si>
  <si>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</si>
  <si>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</si>
  <si>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</si>
  <si>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</si>
  <si>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</si>
  <si>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</si>
  <si>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</si>
  <si>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</si>
  <si>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</si>
  <si>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</si>
  <si>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</si>
  <si>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</si>
  <si>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</si>
  <si>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</si>
  <si>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</si>
  <si>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</si>
  <si>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</si>
  <si>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</si>
  <si>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</si>
  <si>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</si>
  <si>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</si>
  <si>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</si>
  <si>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</si>
  <si>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</si>
  <si>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</si>
  <si>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</si>
  <si>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</si>
  <si>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</si>
  <si>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</si>
  <si>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</si>
  <si>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</si>
  <si>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</si>
  <si>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</si>
  <si>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</si>
  <si>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</si>
  <si>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</si>
  <si>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</si>
  <si>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</si>
  <si>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</si>
  <si>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</si>
  <si>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</si>
  <si>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</si>
  <si>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</si>
  <si>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</si>
  <si>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</si>
  <si>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</si>
  <si>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</si>
  <si>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</si>
  <si>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</si>
  <si>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</si>
  <si>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</si>
  <si>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</si>
  <si>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</si>
  <si>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</si>
  <si>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</si>
  <si>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</si>
  <si>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</si>
  <si>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</si>
  <si>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</si>
  <si>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</si>
  <si>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</si>
  <si>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</si>
  <si>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</si>
  <si>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</si>
  <si>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</si>
  <si>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</si>
  <si>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</si>
  <si>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</si>
  <si>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</si>
  <si>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</si>
  <si>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</si>
  <si>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</si>
  <si>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</si>
  <si>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</si>
  <si>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</si>
  <si>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</si>
  <si>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</si>
  <si>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</si>
  <si>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</si>
  <si>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</si>
  <si>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</si>
  <si>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</si>
  <si>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</si>
  <si>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</si>
  <si>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</si>
  <si>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</si>
  <si>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</si>
  <si>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</si>
  <si>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</si>
  <si>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</si>
  <si>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</si>
  <si>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</si>
  <si>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</si>
  <si>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</si>
  <si>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</si>
  <si>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</si>
  <si>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</si>
  <si>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</si>
  <si>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</si>
  <si>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</si>
  <si>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</si>
  <si>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</si>
  <si>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</si>
  <si>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</si>
  <si>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</si>
  <si>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</si>
  <si>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</si>
  <si>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</si>
  <si>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</si>
  <si>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</si>
  <si>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</si>
  <si>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</si>
  <si>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</si>
  <si>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</si>
  <si>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</si>
  <si>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</si>
  <si>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</si>
  <si>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</si>
  <si>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</si>
  <si>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</si>
  <si>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</si>
  <si>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</si>
  <si>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</si>
  <si>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</si>
  <si>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</si>
  <si>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</si>
  <si>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</si>
  <si>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</si>
  <si>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</si>
  <si>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</si>
  <si>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</si>
  <si>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</si>
  <si>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</si>
  <si>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</si>
  <si>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</si>
  <si>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</si>
  <si>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</si>
  <si>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</si>
  <si>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</si>
  <si>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</si>
  <si>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</si>
  <si>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</si>
  <si>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</si>
  <si>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</si>
  <si>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</si>
  <si>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</si>
  <si>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</si>
  <si>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</si>
  <si>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</si>
  <si>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</si>
  <si>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</si>
  <si>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</si>
  <si>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</si>
  <si>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</si>
  <si>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</si>
  <si>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</si>
  <si>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</si>
  <si>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</si>
  <si>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</si>
  <si>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</si>
  <si>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</si>
  <si>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</si>
  <si>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</si>
  <si>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</si>
  <si>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</si>
  <si>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</si>
  <si>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</si>
  <si>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</si>
  <si>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</si>
  <si>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</si>
  <si>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</si>
  <si>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</si>
  <si>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</si>
  <si>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</si>
  <si>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</si>
  <si>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</si>
  <si>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</si>
  <si>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</si>
  <si>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</si>
  <si>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</si>
  <si>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</si>
  <si>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</si>
  <si>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</si>
  <si>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</si>
  <si>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</si>
  <si>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</si>
  <si>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</si>
  <si>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</si>
  <si>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</si>
  <si>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</si>
  <si>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</si>
  <si>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</si>
  <si>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</si>
  <si>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</si>
  <si>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</si>
  <si>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</si>
  <si>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</si>
  <si>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</si>
  <si>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</si>
  <si>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</si>
  <si>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</si>
  <si>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</si>
  <si>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</si>
  <si>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</si>
  <si>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</si>
  <si>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</si>
  <si>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</si>
  <si>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</si>
  <si>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</si>
  <si>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</si>
  <si>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</si>
  <si>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</si>
  <si>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</si>
  <si>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</si>
  <si>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</si>
  <si>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</si>
  <si>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</si>
  <si>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</si>
  <si>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</si>
  <si>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</si>
  <si>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</si>
  <si>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</si>
  <si>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</si>
  <si>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</si>
  <si>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</si>
  <si>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</si>
  <si>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</si>
  <si>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</si>
  <si>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</si>
  <si>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</si>
  <si>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</si>
  <si>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</si>
  <si>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</si>
  <si>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</si>
  <si>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</si>
  <si>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</si>
  <si>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</si>
  <si>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</si>
  <si>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</si>
  <si>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</si>
  <si>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</si>
  <si>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</si>
  <si>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</si>
  <si>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</si>
  <si>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</si>
  <si>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</si>
  <si>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</si>
  <si>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</si>
  <si>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</si>
  <si>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</si>
  <si>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</si>
  <si>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</si>
  <si>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</si>
  <si>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</si>
  <si>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</si>
  <si>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</si>
  <si>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</si>
  <si>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</si>
  <si>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</si>
  <si>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</si>
  <si>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</si>
  <si>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</si>
  <si>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</si>
  <si>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</si>
  <si>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</si>
  <si>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</si>
  <si>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</si>
  <si>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</si>
  <si>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</si>
  <si>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</si>
  <si>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</si>
  <si>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</si>
  <si>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</si>
  <si>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</si>
  <si>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</si>
  <si>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</si>
  <si>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</si>
  <si>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</si>
  <si>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</si>
  <si>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</si>
  <si>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</si>
  <si>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</si>
  <si>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</si>
  <si>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</si>
  <si>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</si>
  <si>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</si>
  <si>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</si>
  <si>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</si>
  <si>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</si>
  <si>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</si>
  <si>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</si>
  <si>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</si>
  <si>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</si>
  <si>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</si>
  <si>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</si>
  <si>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</si>
  <si>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</si>
  <si>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</si>
  <si>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</si>
  <si>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</si>
  <si>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</si>
  <si>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</si>
  <si>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</si>
  <si>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</si>
  <si>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</si>
  <si>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</si>
  <si>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</si>
  <si>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</si>
  <si>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</si>
  <si>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</si>
  <si>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</si>
  <si>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</si>
  <si>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</si>
  <si>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</si>
  <si>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</si>
  <si>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</si>
  <si>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</si>
  <si>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</si>
  <si>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</si>
  <si>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</si>
  <si>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</si>
  <si>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</si>
  <si>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</si>
  <si>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</si>
  <si>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</si>
  <si>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</si>
  <si>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</si>
  <si>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</si>
  <si>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</si>
  <si>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</si>
  <si>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</si>
  <si>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</si>
  <si>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</si>
  <si>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</si>
  <si>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</si>
  <si>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</si>
  <si>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</si>
  <si>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</si>
  <si>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</si>
  <si>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</si>
  <si>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</si>
  <si>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</si>
  <si>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</si>
  <si>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</si>
  <si>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</si>
  <si>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</si>
  <si>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</si>
  <si>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</si>
  <si>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</si>
  <si>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</si>
  <si>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</si>
  <si>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</si>
  <si>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</si>
  <si>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</si>
  <si>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</si>
  <si>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</si>
  <si>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</si>
  <si>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</si>
  <si>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</si>
  <si>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</si>
  <si>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</si>
  <si>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</si>
  <si>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</si>
  <si>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</si>
  <si>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</si>
  <si>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</si>
  <si>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</si>
  <si>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</si>
  <si>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</si>
  <si>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</si>
  <si>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</si>
  <si>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</si>
  <si>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</si>
  <si>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</si>
  <si>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</si>
  <si>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</si>
  <si>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</si>
  <si>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</si>
  <si>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</si>
  <si>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</si>
  <si>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</si>
  <si>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</si>
  <si>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</si>
  <si>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</si>
  <si>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</si>
  <si>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</si>
  <si>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</si>
  <si>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</si>
  <si>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</si>
  <si>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</si>
  <si>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</si>
  <si>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</si>
  <si>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</si>
  <si>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</si>
  <si>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</si>
  <si>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</si>
  <si>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</si>
  <si>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</si>
  <si>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</si>
  <si>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</si>
  <si>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</si>
  <si>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</si>
  <si>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</si>
  <si>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</si>
  <si>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</si>
  <si>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</si>
  <si>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</si>
  <si>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</si>
  <si>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</si>
  <si>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</si>
  <si>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</si>
  <si>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</si>
  <si>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</si>
  <si>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</si>
  <si>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</si>
  <si>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</si>
  <si>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</si>
  <si>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</si>
  <si>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</si>
  <si>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</si>
  <si>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</si>
  <si>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</si>
  <si>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</si>
  <si>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</si>
  <si>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</si>
  <si>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</si>
  <si>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</si>
  <si>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</si>
  <si>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</si>
  <si>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</si>
  <si>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</si>
  <si>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</si>
  <si>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</si>
  <si>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</si>
  <si>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</si>
  <si>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</si>
  <si>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</si>
  <si>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</si>
  <si>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</si>
  <si>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</si>
  <si>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</si>
  <si>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</si>
  <si>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</si>
  <si>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</si>
  <si>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</si>
  <si>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</si>
  <si>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</si>
  <si>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</si>
  <si>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</si>
  <si>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</si>
  <si>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</si>
  <si>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</si>
  <si>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</si>
  <si>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</si>
  <si>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</si>
  <si>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</si>
  <si>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</si>
  <si>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</si>
  <si>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</si>
  <si>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</si>
  <si>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</si>
  <si>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</si>
  <si>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</si>
  <si>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</si>
  <si>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</si>
  <si>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</si>
  <si>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</si>
  <si>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</si>
  <si>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</si>
  <si>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</si>
  <si>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</si>
  <si>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</si>
  <si>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</si>
  <si>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</si>
  <si>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</si>
  <si>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</si>
  <si>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</si>
  <si>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</si>
  <si>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</si>
  <si>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</si>
  <si>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</si>
  <si>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</si>
  <si>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</si>
  <si>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</si>
  <si>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</si>
  <si>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</si>
  <si>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</si>
  <si>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</si>
  <si>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</si>
  <si>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</si>
  <si>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</si>
  <si>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</si>
  <si>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</si>
  <si>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</si>
  <si>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</si>
  <si>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</si>
  <si>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</si>
  <si>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</si>
  <si>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</si>
  <si>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</si>
  <si>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</si>
  <si>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</si>
  <si>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</si>
  <si>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</si>
  <si>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</si>
  <si>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</si>
  <si>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</si>
  <si>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</si>
  <si>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</si>
  <si>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</si>
  <si>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</si>
  <si>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</si>
  <si>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</si>
  <si>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</si>
  <si>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</si>
  <si>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</si>
  <si>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</si>
  <si>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</si>
  <si>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</si>
  <si>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</si>
  <si>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</si>
  <si>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</si>
  <si>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</si>
  <si>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</si>
  <si>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</si>
  <si>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</si>
  <si>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</si>
  <si>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</si>
  <si>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</si>
  <si>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</si>
  <si>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</si>
  <si>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</si>
  <si>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</si>
  <si>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</si>
  <si>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</si>
  <si>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</si>
  <si>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</si>
  <si>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</si>
  <si>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</si>
  <si>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</si>
  <si>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</si>
  <si>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</si>
  <si>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</si>
  <si>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</si>
  <si>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</si>
  <si>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</si>
  <si>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</si>
  <si>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</si>
  <si>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</si>
  <si>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</si>
  <si>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</si>
  <si>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</si>
  <si>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</si>
  <si>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</si>
  <si>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</si>
  <si>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</si>
  <si>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</si>
  <si>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</si>
  <si>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</si>
  <si>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</si>
  <si>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</si>
  <si>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</si>
  <si>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</si>
  <si>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</si>
  <si>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</si>
  <si>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</si>
  <si>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</si>
  <si>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</si>
  <si>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</si>
  <si>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</si>
  <si>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</si>
  <si>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</si>
  <si>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</si>
  <si>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</si>
  <si>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</si>
  <si>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</si>
  <si>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</si>
  <si>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</si>
  <si>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</si>
  <si>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</si>
  <si>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</si>
  <si>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</si>
  <si>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</si>
  <si>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</si>
  <si>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</si>
  <si>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</si>
  <si>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</si>
  <si>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</si>
  <si>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</si>
  <si>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</si>
  <si>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</si>
  <si>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</si>
  <si>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</si>
  <si>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</si>
  <si>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</si>
  <si>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</si>
  <si>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</si>
  <si>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</si>
  <si>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</si>
  <si>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</si>
  <si>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</si>
  <si>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</si>
  <si>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</si>
  <si>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</si>
  <si>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</si>
  <si>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</si>
  <si>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</si>
  <si>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</si>
  <si>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</si>
  <si>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</si>
  <si>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</si>
  <si>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</si>
  <si>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</si>
  <si>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</si>
  <si>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</si>
  <si>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</si>
  <si>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</si>
  <si>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</si>
  <si>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</si>
  <si>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</si>
  <si>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</si>
  <si>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</si>
  <si>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</si>
  <si>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</si>
  <si>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</si>
  <si>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</si>
  <si>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</si>
  <si>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</si>
  <si>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</si>
  <si>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</si>
  <si>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</si>
  <si>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</si>
  <si>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</si>
  <si>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</si>
  <si>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</si>
  <si>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</si>
  <si>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</si>
  <si>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</si>
  <si>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</si>
  <si>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</si>
  <si>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</si>
  <si>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</si>
  <si>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</si>
  <si>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</si>
  <si>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</si>
  <si>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</si>
  <si>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</si>
  <si>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</si>
  <si>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</si>
  <si>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</si>
  <si>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</si>
  <si>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</si>
  <si>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</si>
  <si>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</si>
  <si>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</si>
  <si>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</si>
  <si>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</si>
  <si>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</si>
  <si>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</si>
  <si>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</si>
  <si>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</si>
  <si>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</si>
  <si>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</si>
  <si>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</si>
  <si>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</si>
  <si>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</si>
  <si>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</si>
  <si>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</si>
  <si>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</si>
  <si>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</si>
  <si>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</si>
  <si>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</si>
  <si>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</si>
  <si>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</si>
  <si>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</si>
  <si>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</si>
  <si>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</si>
  <si>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</si>
  <si>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</si>
  <si>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</si>
  <si>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</si>
  <si>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</si>
  <si>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</si>
  <si>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</si>
  <si>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</si>
  <si>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</si>
  <si>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</si>
  <si>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</si>
  <si>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</si>
  <si>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</si>
  <si>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</si>
  <si>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</si>
  <si>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</si>
  <si>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</si>
  <si>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</si>
  <si>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</si>
  <si>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</si>
  <si>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</si>
  <si>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</si>
  <si>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</si>
  <si>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</si>
  <si>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</si>
  <si>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</si>
  <si>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</si>
  <si>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</si>
  <si>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</si>
  <si>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</si>
  <si>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</si>
  <si>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</si>
  <si>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</si>
  <si>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</si>
  <si>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</si>
  <si>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</si>
  <si>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</si>
  <si>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</si>
  <si>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</si>
  <si>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</si>
  <si>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</si>
  <si>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</si>
  <si>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</si>
  <si>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</si>
  <si>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</si>
  <si>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</si>
  <si>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</si>
  <si>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</si>
  <si>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</si>
  <si>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</si>
  <si>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</si>
  <si>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</si>
  <si>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</si>
  <si>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</si>
  <si>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</si>
  <si>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</si>
  <si>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</si>
  <si>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</si>
  <si>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</si>
  <si>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</si>
  <si>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</si>
  <si>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</si>
  <si>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</si>
  <si>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</si>
  <si>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</si>
  <si>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</si>
  <si>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</si>
  <si>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</si>
  <si>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</si>
  <si>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</si>
  <si>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</si>
  <si>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</si>
  <si>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</si>
  <si>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</si>
  <si>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</si>
  <si>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</si>
  <si>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</si>
  <si>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</si>
  <si>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</si>
  <si>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</si>
  <si>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</si>
  <si>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</si>
  <si>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</si>
  <si>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</si>
  <si>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</si>
  <si>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</si>
  <si>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</si>
  <si>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</si>
  <si>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</si>
  <si>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</si>
  <si>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</si>
  <si>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</si>
  <si>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</si>
  <si>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</si>
  <si>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</si>
  <si>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</si>
  <si>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</si>
  <si>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</si>
  <si>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</si>
  <si>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</si>
  <si>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</si>
  <si>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</si>
  <si>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</si>
  <si>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</si>
  <si>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</si>
  <si>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</si>
  <si>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</si>
  <si>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</si>
  <si>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</si>
  <si>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</si>
  <si>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</si>
  <si>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</si>
  <si>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</si>
  <si>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</si>
  <si>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</si>
  <si>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</si>
  <si>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</si>
  <si>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</si>
  <si>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</si>
  <si>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</si>
  <si>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</si>
  <si>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</si>
  <si>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</si>
  <si>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</si>
  <si>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</si>
  <si>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</si>
  <si>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</si>
  <si>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</si>
  <si>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</si>
  <si>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</si>
  <si>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</si>
  <si>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</si>
  <si>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</si>
  <si>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</si>
  <si>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</si>
  <si>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</si>
  <si>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</si>
  <si>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</si>
  <si>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</si>
  <si>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</si>
  <si>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</si>
  <si>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</si>
  <si>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</si>
  <si>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</si>
  <si>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</si>
  <si>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</si>
  <si>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</si>
  <si>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</si>
  <si>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</si>
  <si>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</si>
  <si>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</si>
  <si>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</si>
  <si>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</si>
  <si>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</si>
  <si>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</si>
  <si>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</si>
  <si>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</si>
  <si>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</si>
  <si>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</si>
  <si>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</si>
  <si>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</si>
  <si>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</si>
  <si>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</si>
  <si>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</si>
  <si>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</si>
  <si>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</si>
  <si>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</si>
  <si>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</si>
  <si>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</si>
  <si>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</si>
  <si>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</si>
  <si>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</si>
  <si>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</si>
  <si>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</si>
  <si>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</si>
  <si>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</si>
  <si>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</si>
  <si>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</si>
  <si>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</si>
  <si>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</si>
  <si>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</si>
  <si>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</si>
  <si>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</si>
  <si>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</si>
  <si>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</si>
  <si>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</si>
  <si>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</si>
  <si>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</si>
  <si>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</si>
  <si>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</si>
  <si>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</si>
  <si>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</si>
  <si>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</si>
  <si>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</si>
  <si>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</si>
  <si>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</si>
  <si>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</si>
  <si>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</si>
  <si>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</si>
  <si>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</si>
  <si>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</si>
  <si>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</si>
  <si>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</si>
  <si>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</si>
  <si>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</si>
  <si>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</si>
  <si>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</si>
  <si>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</si>
  <si>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</si>
  <si>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</si>
  <si>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</si>
  <si>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</si>
  <si>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</si>
  <si>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</si>
  <si>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</si>
  <si>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</si>
  <si>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</si>
  <si>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</si>
  <si>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</si>
  <si>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</si>
  <si>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</si>
  <si>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</si>
  <si>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</si>
  <si>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</si>
  <si>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</si>
  <si>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</si>
  <si>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</si>
  <si>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</si>
  <si>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</si>
  <si>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</si>
  <si>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</si>
  <si>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</si>
  <si>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</si>
  <si>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</si>
  <si>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</si>
  <si>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</si>
  <si>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</si>
  <si>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</si>
  <si>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</si>
  <si>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</si>
  <si>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</si>
  <si>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</si>
  <si>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</si>
  <si>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</si>
  <si>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</si>
  <si>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</si>
  <si>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</si>
  <si>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</si>
  <si>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</si>
  <si>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</si>
  <si>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</si>
  <si>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</si>
  <si>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</si>
  <si>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</si>
  <si>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</si>
  <si>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</si>
  <si>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</si>
  <si>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</si>
  <si>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</si>
  <si>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</si>
  <si>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</si>
  <si>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</si>
  <si>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</si>
  <si>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</si>
  <si>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</si>
  <si>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</si>
  <si>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</si>
  <si>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</si>
  <si>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</si>
  <si>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</si>
  <si>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</si>
  <si>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</si>
  <si>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</si>
  <si>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</si>
  <si>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</si>
  <si>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</si>
  <si>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</si>
  <si>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</si>
  <si>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</si>
  <si>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</si>
  <si>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</si>
  <si>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</si>
  <si>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</si>
  <si>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</si>
  <si>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</si>
  <si>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</si>
  <si>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</si>
  <si>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</si>
  <si>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</si>
  <si>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</si>
  <si>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</si>
  <si>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</si>
  <si>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</si>
  <si>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</si>
  <si>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</si>
  <si>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</si>
  <si>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</si>
  <si>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</si>
  <si>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</si>
  <si>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</si>
  <si>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</si>
  <si>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</si>
  <si>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</si>
  <si>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</si>
  <si>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</si>
  <si>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</si>
  <si>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</si>
  <si>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</si>
  <si>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</si>
  <si>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</si>
  <si>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</si>
  <si>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</si>
  <si>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</si>
  <si>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</si>
  <si>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</si>
  <si>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</si>
  <si>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</si>
  <si>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</si>
  <si>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</si>
  <si>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</si>
  <si>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</si>
  <si>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</si>
  <si>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</si>
  <si>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</si>
  <si>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</si>
  <si>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</si>
  <si>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</si>
  <si>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</si>
  <si>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</si>
  <si>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</si>
  <si>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</si>
  <si>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</si>
  <si>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</si>
  <si>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</si>
  <si>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</si>
  <si>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</si>
  <si>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</si>
  <si>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</si>
  <si>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</si>
  <si>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</si>
  <si>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</si>
  <si>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</si>
  <si>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</si>
  <si>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</si>
  <si>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</si>
  <si>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</si>
  <si>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</si>
  <si>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</si>
  <si>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</si>
  <si>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</si>
  <si>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</si>
  <si>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</si>
  <si>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</si>
  <si>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</si>
  <si>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</si>
  <si>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</si>
  <si>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</si>
  <si>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</si>
  <si>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</si>
  <si>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</si>
  <si>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</si>
  <si>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</si>
  <si>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</si>
  <si>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</si>
  <si>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</si>
  <si>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</si>
  <si>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</si>
  <si>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</si>
  <si>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</si>
  <si>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</si>
  <si>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</si>
  <si>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</si>
  <si>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</si>
  <si>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</si>
  <si>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</si>
  <si>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</si>
  <si>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</si>
  <si>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</si>
  <si>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</si>
  <si>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</si>
  <si>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</si>
  <si>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</si>
  <si>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</si>
  <si>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</si>
  <si>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</si>
  <si>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</si>
  <si>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</si>
  <si>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</si>
  <si>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</si>
  <si>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</si>
  <si>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</si>
  <si>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</si>
  <si>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</si>
  <si>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</si>
  <si>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</si>
  <si>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</si>
  <si>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</si>
  <si>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</si>
  <si>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</si>
  <si>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</si>
  <si>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</si>
  <si>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</si>
  <si>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</si>
  <si>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</si>
  <si>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</si>
  <si>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</si>
  <si>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</si>
  <si>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</si>
  <si>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</si>
  <si>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</si>
  <si>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</si>
  <si>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</si>
  <si>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</si>
  <si>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</si>
  <si>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</si>
  <si>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</si>
  <si>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</si>
  <si>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</si>
  <si>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</si>
  <si>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</si>
  <si>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</si>
  <si>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</si>
  <si>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</si>
  <si>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</si>
  <si>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</si>
  <si>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</si>
  <si>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</si>
  <si>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</si>
  <si>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</si>
  <si>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</si>
  <si>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</si>
  <si>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</si>
  <si>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</si>
  <si>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</si>
  <si>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</si>
  <si>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</si>
  <si>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</si>
  <si>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</si>
  <si>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</si>
  <si>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</si>
  <si>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</si>
  <si>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</si>
  <si>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</si>
  <si>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</si>
  <si>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</si>
  <si>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</si>
  <si>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</si>
  <si>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</si>
  <si>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</si>
  <si>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</si>
  <si>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</si>
  <si>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</si>
  <si>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</si>
  <si>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</si>
  <si>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</si>
  <si>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</si>
  <si>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</si>
  <si>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</si>
  <si>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</si>
  <si>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</si>
  <si>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</si>
  <si>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</si>
  <si>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</si>
  <si>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</si>
  <si>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</si>
  <si>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</si>
  <si>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</si>
  <si>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</si>
  <si>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</si>
  <si>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</si>
  <si>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</si>
  <si>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</si>
  <si>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</si>
  <si>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</si>
  <si>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</si>
  <si>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</si>
  <si>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</si>
  <si>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</si>
  <si>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</si>
  <si>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</si>
  <si>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</si>
  <si>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</si>
  <si>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</si>
  <si>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</si>
  <si>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</si>
  <si>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</si>
  <si>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</si>
  <si>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</si>
  <si>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</si>
  <si>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</si>
  <si>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</si>
  <si>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</si>
  <si>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</si>
  <si>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</si>
  <si>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</si>
  <si>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</si>
  <si>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</si>
  <si>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</si>
  <si>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</si>
  <si>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</si>
  <si>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</si>
  <si>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</si>
  <si>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</si>
  <si>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</si>
  <si>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</si>
  <si>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</si>
  <si>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</si>
  <si>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</si>
  <si>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</si>
  <si>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</si>
  <si>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</si>
  <si>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</si>
  <si>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</si>
  <si>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</si>
  <si>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</si>
  <si>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</si>
  <si>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</si>
  <si>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</si>
  <si>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</si>
  <si>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</si>
  <si>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</si>
  <si>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</si>
  <si>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</si>
  <si>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</si>
  <si>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</si>
  <si>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</si>
  <si>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</si>
  <si>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</si>
  <si>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</si>
  <si>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</si>
  <si>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</si>
  <si>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</si>
  <si>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</si>
  <si>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</si>
  <si>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</si>
  <si>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</si>
  <si>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</si>
  <si>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</si>
  <si>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</si>
  <si>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</si>
  <si>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</si>
  <si>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</si>
  <si>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</si>
  <si>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</si>
  <si>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</si>
  <si>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</si>
  <si>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</si>
  <si>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</si>
  <si>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</si>
  <si>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</si>
  <si>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</si>
  <si>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</si>
  <si>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</si>
  <si>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</si>
  <si>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</si>
  <si>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</si>
  <si>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</si>
  <si>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</si>
  <si>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</si>
  <si>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</si>
  <si>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</si>
  <si>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</si>
  <si>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</si>
  <si>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</si>
  <si>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</si>
  <si>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</si>
  <si>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</si>
  <si>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</si>
  <si>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</si>
  <si>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</si>
  <si>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</si>
  <si>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</si>
  <si>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</si>
  <si>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</si>
  <si>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</si>
  <si>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</si>
  <si>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</si>
  <si>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</si>
  <si>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</si>
  <si>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</si>
  <si>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</si>
  <si>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</si>
  <si>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</si>
  <si>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</si>
  <si>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</si>
  <si>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</si>
  <si>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</si>
  <si>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</si>
  <si>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</si>
  <si>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</si>
  <si>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</si>
  <si>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</si>
  <si>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</si>
  <si>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</si>
  <si>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</si>
  <si>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</si>
  <si>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</si>
  <si>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</si>
  <si>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</si>
  <si>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</si>
  <si>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</si>
  <si>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</si>
  <si>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</si>
  <si>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</si>
  <si>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</si>
  <si>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</si>
  <si>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</si>
  <si>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</si>
  <si>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</si>
  <si>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</si>
  <si>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</si>
  <si>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</si>
  <si>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</si>
  <si>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</si>
  <si>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</si>
  <si>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</si>
  <si>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</si>
  <si>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</si>
  <si>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</si>
  <si>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</si>
  <si>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</si>
  <si>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</si>
  <si>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</si>
  <si>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</si>
  <si>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</si>
  <si>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</si>
  <si>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</si>
  <si>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</si>
  <si>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</si>
  <si>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</si>
  <si>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</si>
  <si>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</si>
  <si>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</si>
  <si>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</si>
  <si>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</si>
  <si>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</si>
  <si>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</si>
  <si>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</si>
  <si>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</si>
  <si>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</si>
  <si>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</si>
  <si>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</si>
  <si>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</si>
  <si>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</si>
  <si>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</si>
  <si>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</si>
  <si>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</si>
  <si>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</si>
  <si>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</si>
  <si>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</si>
  <si>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</si>
  <si>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</si>
  <si>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</si>
  <si>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</si>
  <si>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</si>
  <si>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</si>
  <si>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</si>
  <si>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</si>
  <si>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</si>
  <si>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</si>
  <si>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</si>
  <si>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</si>
  <si>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</si>
  <si>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</si>
  <si>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</si>
  <si>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</si>
  <si>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</si>
  <si>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</si>
  <si>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</si>
  <si>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</si>
  <si>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</si>
  <si>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</si>
  <si>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</si>
  <si>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</si>
  <si>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</si>
  <si>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</si>
  <si>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</si>
  <si>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</si>
  <si>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</si>
  <si>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</si>
  <si>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</si>
  <si>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</si>
  <si>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</si>
  <si>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</si>
  <si>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</si>
  <si>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</si>
  <si>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</si>
  <si>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</si>
  <si>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</si>
  <si>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</si>
  <si>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</si>
  <si>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</si>
  <si>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</si>
  <si>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</si>
  <si>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</si>
  <si>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</si>
  <si>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</si>
  <si>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</si>
  <si>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</si>
  <si>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</si>
  <si>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</si>
  <si>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</si>
  <si>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</si>
  <si>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</si>
  <si>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</si>
  <si>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</si>
  <si>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</si>
  <si>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</si>
  <si>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</si>
  <si>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</si>
  <si>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</si>
  <si>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</si>
  <si>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</si>
  <si>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</si>
  <si>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</si>
  <si>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</si>
  <si>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</si>
  <si>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</si>
  <si>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</si>
  <si>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</si>
  <si>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</si>
  <si>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</si>
  <si>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</si>
  <si>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</si>
  <si>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</si>
  <si>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</si>
  <si>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</si>
  <si>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</si>
  <si>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</si>
  <si>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</si>
  <si>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</si>
  <si>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</si>
  <si>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</si>
  <si>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</si>
  <si>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</si>
  <si>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</si>
  <si>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</si>
  <si>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</si>
  <si>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</si>
  <si>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</si>
  <si>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</si>
  <si>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</si>
  <si>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</si>
  <si>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</si>
  <si>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</si>
  <si>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</si>
  <si>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</si>
  <si>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</si>
  <si>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</si>
  <si>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</si>
  <si>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</si>
  <si>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</si>
  <si>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</si>
  <si>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</si>
  <si>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</si>
  <si>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</si>
  <si>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</si>
  <si>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</si>
  <si>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</si>
  <si>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</si>
  <si>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</si>
  <si>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</si>
  <si>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</si>
  <si>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</si>
  <si>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</si>
  <si>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</si>
  <si>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</si>
  <si>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</si>
  <si>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</si>
  <si>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</si>
  <si>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</si>
  <si>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</si>
  <si>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</si>
  <si>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</si>
  <si>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</si>
  <si>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</si>
  <si>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</si>
  <si>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</si>
  <si>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</si>
  <si>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</si>
  <si>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</si>
  <si>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</si>
  <si>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</si>
  <si>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</si>
  <si>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</si>
  <si>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</si>
  <si>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</si>
  <si>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</si>
  <si>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</si>
  <si>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</si>
  <si>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</si>
  <si>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</si>
  <si>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</si>
  <si>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</si>
  <si>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</si>
  <si>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</si>
  <si>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</si>
  <si>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</si>
  <si>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</si>
  <si>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</si>
  <si>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</si>
  <si>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</si>
  <si>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</si>
  <si>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</si>
  <si>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</si>
  <si>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</si>
  <si>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</si>
  <si>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</si>
  <si>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</si>
  <si>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</si>
  <si>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</si>
  <si>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</si>
  <si>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</si>
  <si>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</si>
  <si>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</si>
  <si>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</si>
  <si>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</si>
  <si>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</si>
  <si>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</si>
  <si>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</si>
  <si>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</si>
  <si>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</si>
  <si>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</si>
  <si>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</si>
  <si>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</si>
  <si>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</si>
  <si>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</si>
  <si>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</si>
  <si>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</si>
  <si>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</si>
  <si>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</si>
  <si>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</si>
  <si>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</si>
  <si>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</si>
  <si>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</si>
  <si>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</si>
  <si>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</si>
  <si>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</si>
  <si>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</si>
  <si>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</si>
  <si>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</si>
  <si>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</si>
  <si>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</si>
  <si>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</si>
  <si>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</si>
  <si>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</si>
  <si>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</si>
  <si>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</si>
  <si>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</si>
  <si>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</si>
  <si>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</si>
  <si>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</si>
  <si>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</si>
  <si>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</si>
  <si>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</si>
  <si>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</si>
  <si>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</si>
  <si>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</si>
  <si>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</si>
  <si>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</si>
  <si>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</si>
  <si>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</si>
  <si>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</si>
  <si>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</si>
  <si>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</si>
  <si>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</si>
  <si>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</si>
  <si>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</si>
  <si>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</si>
  <si>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</si>
  <si>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</si>
  <si>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</si>
  <si>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</si>
  <si>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</si>
  <si>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</si>
  <si>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</si>
  <si>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</si>
  <si>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</si>
  <si>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</si>
  <si>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</si>
  <si>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</si>
  <si>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</si>
  <si>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</si>
  <si>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</si>
  <si>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</si>
  <si>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</si>
  <si>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</si>
  <si>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</si>
  <si>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</si>
  <si>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</si>
  <si>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</si>
  <si>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</si>
  <si>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</si>
  <si>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</si>
  <si>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</si>
  <si>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</si>
  <si>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</si>
  <si>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</si>
  <si>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</si>
  <si>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</si>
  <si>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</si>
  <si>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</si>
  <si>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</si>
  <si>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</si>
  <si>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</si>
  <si>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</si>
  <si>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</si>
  <si>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</si>
  <si>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</si>
  <si>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</si>
  <si>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</si>
  <si>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</si>
  <si>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</si>
  <si>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</si>
  <si>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</si>
  <si>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</si>
  <si>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</si>
  <si>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</si>
  <si>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</si>
  <si>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</si>
  <si>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</si>
  <si>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</si>
  <si>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</si>
  <si>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</si>
  <si>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</si>
  <si>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</si>
  <si>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</si>
  <si>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</si>
  <si>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</si>
  <si>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</si>
  <si>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</si>
  <si>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</si>
  <si>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</si>
  <si>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</si>
  <si>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</si>
  <si>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</si>
  <si>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</si>
  <si>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</si>
  <si>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</si>
  <si>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</si>
  <si>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</si>
  <si>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</si>
  <si>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</si>
  <si>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</si>
  <si>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</si>
  <si>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</si>
  <si>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</si>
  <si>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</si>
  <si>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</si>
  <si>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</si>
  <si>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</si>
  <si>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</si>
  <si>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</si>
  <si>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</si>
  <si>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</si>
  <si>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</si>
  <si>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</si>
  <si>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</si>
  <si>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</si>
  <si>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</si>
  <si>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</si>
  <si>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</si>
  <si>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</si>
  <si>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</si>
  <si>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</si>
  <si>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</si>
  <si>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</si>
  <si>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</si>
  <si>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</si>
  <si>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</si>
  <si>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</si>
  <si>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</si>
  <si>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</si>
  <si>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</si>
  <si>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</si>
  <si>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</si>
  <si>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</si>
  <si>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</si>
  <si>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</si>
  <si>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</si>
  <si>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</si>
  <si>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</si>
  <si>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</si>
  <si>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</si>
  <si>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</si>
  <si>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</si>
  <si>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</si>
  <si>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</si>
  <si>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</si>
  <si>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</si>
  <si>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</si>
  <si>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</si>
  <si>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</si>
  <si>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</si>
  <si>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</si>
  <si>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</si>
  <si>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</si>
  <si>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</si>
  <si>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</si>
  <si>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</si>
  <si>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</si>
  <si>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</si>
  <si>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</si>
  <si>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</si>
  <si>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</si>
  <si>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</si>
  <si>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</si>
  <si>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</si>
  <si>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</si>
  <si>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</si>
  <si>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</si>
  <si>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</si>
  <si>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</si>
  <si>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</si>
  <si>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</si>
  <si>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</si>
  <si>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</si>
  <si>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</si>
  <si>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</si>
  <si>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</si>
  <si>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</si>
  <si>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</si>
  <si>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</si>
  <si>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</si>
  <si>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</si>
  <si>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</si>
  <si>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</si>
  <si>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</si>
  <si>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</si>
  <si>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</si>
  <si>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</si>
  <si>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</si>
  <si>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</si>
  <si>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</si>
  <si>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</si>
  <si>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</si>
  <si>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</si>
  <si>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</si>
  <si>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</si>
  <si>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</si>
  <si>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</si>
  <si>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</si>
  <si>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</si>
  <si>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</si>
  <si>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</si>
  <si>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</si>
  <si>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</si>
  <si>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</si>
  <si>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</si>
  <si>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</si>
  <si>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</si>
  <si>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</si>
  <si>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</si>
  <si>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</si>
  <si>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</si>
  <si>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</si>
  <si>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</si>
  <si>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</si>
  <si>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</si>
  <si>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</si>
  <si>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</si>
  <si>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</si>
  <si>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</si>
  <si>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</si>
  <si>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</si>
  <si>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</si>
  <si>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</si>
  <si>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</si>
  <si>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</si>
  <si>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</si>
  <si>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</si>
  <si>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</si>
  <si>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</si>
  <si>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</si>
  <si>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</si>
  <si>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</si>
  <si>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</si>
  <si>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</si>
  <si>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</si>
  <si>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</si>
  <si>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</si>
  <si>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</si>
  <si>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</si>
  <si>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</si>
  <si>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</si>
  <si>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</si>
  <si>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</si>
  <si>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</si>
  <si>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</si>
  <si>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</si>
  <si>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</si>
  <si>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</si>
  <si>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</si>
  <si>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</si>
  <si>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</si>
  <si>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</si>
  <si>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</si>
  <si>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</si>
  <si>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</si>
  <si>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</si>
  <si>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</si>
  <si>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</si>
  <si>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</si>
  <si>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</si>
  <si>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</si>
  <si>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</si>
  <si>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</si>
  <si>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</si>
  <si>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</si>
  <si>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</si>
  <si>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</si>
  <si>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</si>
  <si>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</si>
  <si>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</si>
  <si>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</si>
  <si>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</si>
  <si>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</si>
  <si>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</si>
  <si>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</si>
  <si>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</si>
  <si>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</si>
  <si>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</si>
  <si>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</si>
  <si>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</si>
  <si>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</si>
  <si>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</si>
  <si>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</si>
  <si>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</si>
  <si>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</si>
  <si>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</si>
  <si>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</si>
  <si>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</si>
  <si>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</si>
  <si>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</si>
  <si>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</si>
  <si>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</si>
  <si>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</si>
  <si>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</si>
  <si>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</si>
  <si>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</si>
  <si>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</si>
  <si>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</si>
  <si>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</si>
  <si>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</si>
  <si>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</si>
  <si>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</si>
  <si>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</si>
  <si>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</si>
  <si>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</si>
  <si>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</si>
  <si>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</si>
  <si>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</si>
  <si>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</si>
  <si>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</si>
  <si>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</si>
  <si>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</si>
  <si>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</si>
  <si>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</si>
  <si>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</si>
  <si>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</si>
  <si>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</si>
  <si>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</si>
  <si>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</si>
  <si>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</si>
  <si>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</si>
  <si>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</si>
  <si>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</si>
  <si>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</si>
  <si>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</si>
  <si>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</si>
  <si>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</si>
  <si>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</si>
  <si>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</si>
  <si>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</si>
  <si>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</si>
  <si>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</si>
  <si>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</si>
  <si>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</si>
  <si>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</si>
  <si>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</si>
  <si>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</si>
  <si>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</si>
  <si>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</si>
  <si>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</si>
  <si>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</si>
  <si>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</si>
  <si>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</si>
  <si>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</si>
  <si>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</si>
  <si>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</si>
  <si>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</si>
  <si>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</si>
  <si>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</si>
  <si>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</si>
  <si>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</si>
  <si>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</si>
  <si>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</si>
  <si>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</si>
  <si>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</si>
  <si>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</si>
  <si>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</si>
  <si>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</si>
  <si>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</si>
  <si>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</si>
  <si>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</si>
  <si>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</si>
  <si>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</si>
  <si>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</si>
  <si>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</si>
  <si>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</si>
  <si>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</si>
  <si>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</si>
  <si>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</si>
  <si>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</si>
  <si>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</si>
  <si>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</si>
  <si>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</si>
  <si>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</si>
  <si>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</si>
  <si>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</si>
  <si>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</si>
  <si>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</si>
  <si>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</si>
  <si>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</si>
  <si>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</si>
  <si>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</si>
  <si>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</si>
  <si>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</si>
  <si>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</si>
  <si>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</si>
  <si>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</si>
  <si>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</si>
  <si>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</si>
  <si>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</si>
  <si>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</si>
  <si>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</si>
  <si>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</si>
  <si>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</si>
  <si>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</si>
  <si>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</si>
  <si>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</si>
  <si>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</si>
  <si>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</si>
  <si>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</si>
  <si>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</si>
  <si>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</si>
  <si>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</si>
  <si>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</si>
  <si>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</si>
  <si>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</si>
  <si>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</si>
  <si>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</si>
  <si>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</si>
  <si>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</si>
  <si>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</si>
  <si>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</si>
  <si>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</si>
  <si>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</si>
  <si>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</si>
  <si>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</si>
  <si>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</si>
  <si>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</si>
  <si>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</si>
  <si>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</si>
  <si>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</si>
  <si>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</si>
  <si>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</si>
  <si>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</si>
  <si>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</si>
  <si>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</si>
  <si>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</si>
  <si>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</si>
  <si>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</si>
  <si>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</si>
  <si>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</si>
  <si>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</si>
  <si>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</si>
  <si>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</si>
  <si>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</si>
  <si>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</si>
  <si>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</si>
  <si>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</si>
  <si>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</si>
  <si>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</si>
  <si>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</si>
  <si>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</si>
  <si>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</si>
  <si>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</si>
  <si>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</si>
  <si>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</si>
  <si>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</si>
  <si>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</si>
  <si>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</si>
  <si>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</si>
  <si>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</si>
  <si>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</si>
  <si>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</si>
  <si>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</si>
  <si>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</si>
  <si>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</si>
  <si>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</si>
  <si>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</si>
  <si>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</si>
  <si>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</si>
  <si>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</si>
  <si>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</si>
  <si>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</si>
  <si>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</si>
  <si>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</si>
  <si>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</si>
  <si>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</si>
  <si>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</si>
  <si>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</si>
  <si>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</si>
  <si>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</si>
  <si>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</si>
  <si>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</si>
  <si>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</si>
  <si>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</si>
  <si>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</si>
  <si>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</si>
  <si>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</si>
  <si>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</si>
  <si>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</si>
  <si>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</si>
  <si>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</si>
  <si>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</si>
  <si>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</si>
  <si>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</si>
  <si>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</si>
  <si>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</si>
  <si>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</si>
  <si>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</si>
  <si>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</si>
  <si>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</si>
  <si>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</si>
  <si>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</si>
  <si>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</si>
  <si>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</si>
  <si>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</si>
  <si>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</si>
  <si>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</si>
  <si>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</si>
  <si>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</si>
  <si>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</si>
  <si>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</si>
  <si>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</si>
  <si>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</si>
  <si>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</si>
  <si>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</si>
  <si>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</si>
  <si>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</si>
  <si>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</si>
  <si>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</si>
  <si>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</si>
  <si>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</si>
  <si>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</si>
  <si>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</si>
  <si>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</si>
  <si>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</si>
  <si>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</si>
  <si>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</si>
  <si>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</si>
  <si>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</si>
  <si>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</si>
  <si>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</si>
  <si>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</si>
  <si>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</si>
  <si>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</si>
  <si>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</si>
  <si>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</si>
  <si>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</si>
  <si>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</si>
  <si>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</si>
  <si>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</si>
  <si>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</si>
  <si>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</si>
  <si>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</si>
  <si>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</si>
  <si>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</si>
  <si>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</si>
  <si>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</si>
  <si>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</si>
  <si>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</si>
  <si>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</si>
  <si>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</si>
  <si>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</si>
  <si>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</si>
  <si>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</si>
  <si>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</si>
  <si>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</si>
  <si>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</si>
  <si>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</si>
  <si>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</si>
  <si>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</si>
  <si>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</si>
  <si>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</si>
  <si>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</si>
  <si>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</si>
  <si>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</si>
  <si>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</si>
  <si>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</si>
  <si>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</si>
  <si>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</si>
  <si>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</si>
  <si>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</si>
  <si>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</si>
  <si>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</si>
  <si>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</si>
  <si>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</si>
  <si>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</si>
  <si>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</si>
  <si>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</si>
  <si>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</si>
  <si>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</si>
  <si>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</si>
  <si>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</si>
  <si>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</si>
  <si>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</si>
  <si>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</si>
  <si>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</si>
  <si>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</si>
  <si>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</si>
  <si>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</si>
  <si>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</si>
  <si>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</si>
  <si>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</si>
  <si>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</si>
  <si>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</si>
  <si>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</si>
  <si>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</si>
  <si>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</si>
  <si>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</si>
  <si>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</si>
  <si>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</si>
  <si>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</si>
  <si>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</si>
  <si>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</si>
  <si>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</si>
  <si>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</si>
  <si>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</si>
  <si>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</si>
  <si>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</si>
  <si>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</si>
  <si>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</si>
  <si>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</si>
  <si>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</si>
  <si>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</si>
  <si>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</si>
  <si>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</si>
  <si>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</si>
  <si>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</si>
  <si>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</si>
  <si>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</si>
  <si>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</si>
  <si>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</si>
  <si>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</si>
  <si>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</si>
  <si>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</si>
  <si>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</si>
  <si>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</si>
  <si>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</si>
  <si>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</si>
  <si>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</si>
  <si>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</si>
  <si>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</si>
  <si>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</si>
  <si>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</si>
  <si>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</si>
  <si>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</si>
  <si>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</si>
  <si>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</si>
  <si>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</si>
  <si>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</si>
  <si>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</si>
  <si>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</si>
  <si>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</si>
  <si>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</si>
  <si>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</si>
  <si>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</si>
  <si>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</si>
  <si>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</si>
  <si>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</si>
  <si>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</si>
  <si>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</si>
  <si>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</si>
  <si>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</si>
  <si>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</si>
  <si>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</si>
  <si>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</si>
  <si>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</si>
  <si>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</si>
  <si>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</si>
  <si>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</si>
  <si>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</si>
  <si>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</si>
  <si>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</si>
  <si>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</si>
  <si>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</si>
  <si>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</si>
  <si>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</si>
  <si>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</si>
  <si>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</si>
  <si>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</si>
  <si>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</si>
  <si>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</si>
  <si>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</si>
  <si>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</si>
  <si>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</si>
  <si>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</si>
  <si>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</si>
  <si>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</si>
  <si>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</si>
  <si>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</si>
  <si>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</si>
  <si>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</si>
  <si>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</si>
  <si>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</si>
  <si>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</si>
  <si>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</si>
  <si>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</si>
  <si>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</si>
  <si>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</si>
  <si>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</si>
  <si>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</si>
  <si>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</si>
  <si>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</si>
  <si>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</si>
  <si>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</si>
  <si>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</si>
  <si>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</si>
  <si>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</si>
  <si>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</si>
  <si>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</si>
  <si>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</si>
  <si>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</si>
  <si>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</si>
  <si>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</si>
  <si>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</si>
  <si>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</si>
  <si>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</si>
  <si>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</si>
  <si>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</si>
  <si>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</si>
  <si>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</si>
  <si>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</si>
  <si>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</si>
  <si>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</si>
  <si>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</si>
  <si>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</si>
  <si>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</si>
  <si>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</si>
  <si>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</si>
  <si>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</si>
  <si>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</si>
  <si>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</si>
  <si>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</si>
  <si>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</si>
  <si>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</si>
  <si>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</si>
  <si>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</si>
  <si>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</si>
  <si>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</si>
  <si>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</si>
  <si>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</si>
  <si>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</si>
  <si>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</si>
  <si>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</si>
  <si>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</si>
  <si>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</si>
  <si>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</si>
  <si>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</si>
  <si>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</si>
  <si>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</si>
  <si>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</si>
  <si>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</si>
  <si>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</si>
  <si>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</si>
  <si>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</si>
  <si>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</si>
  <si>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</si>
  <si>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</si>
  <si>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</si>
  <si>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</si>
  <si>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</si>
  <si>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</si>
  <si>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</si>
  <si>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</si>
  <si>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</si>
  <si>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</si>
  <si>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</si>
  <si>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</si>
  <si>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</si>
  <si>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</si>
  <si>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</si>
  <si>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</si>
  <si>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</si>
  <si>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</si>
  <si>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</si>
  <si>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</si>
  <si>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</si>
  <si>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</si>
  <si>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</si>
  <si>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</si>
  <si>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</si>
  <si>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</si>
  <si>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</si>
  <si>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</si>
  <si>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</si>
  <si>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</si>
  <si>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</si>
  <si>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</si>
  <si>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</si>
  <si>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</si>
  <si>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</si>
  <si>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</si>
  <si>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</si>
  <si>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</si>
  <si>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</si>
  <si>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</si>
  <si>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</si>
  <si>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</si>
  <si>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</si>
  <si>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</si>
  <si>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</si>
  <si>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</si>
  <si>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</si>
  <si>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</si>
  <si>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</si>
  <si>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</si>
  <si>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</si>
  <si>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</si>
  <si>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</si>
  <si>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</si>
  <si>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</si>
  <si>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</si>
  <si>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</si>
  <si>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</si>
  <si>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</si>
  <si>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</si>
  <si>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</si>
  <si>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</si>
  <si>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</si>
  <si>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</si>
  <si>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</si>
  <si>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</si>
  <si>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</si>
  <si>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</si>
  <si>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</si>
  <si>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</si>
  <si>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</si>
  <si>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</si>
  <si>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</si>
  <si>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</si>
  <si>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</si>
  <si>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</si>
  <si>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</si>
  <si>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</si>
  <si>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</si>
  <si>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</si>
  <si>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</si>
  <si>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</si>
  <si>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</si>
  <si>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</si>
  <si>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</si>
  <si>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</si>
  <si>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</si>
  <si>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</si>
  <si>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</si>
  <si>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</si>
  <si>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</si>
  <si>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</si>
  <si>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</si>
  <si>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</si>
  <si>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</si>
  <si>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</si>
  <si>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</si>
  <si>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</si>
  <si>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</si>
  <si>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</si>
  <si>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</si>
  <si>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</si>
  <si>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</si>
  <si>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</si>
  <si>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</si>
  <si>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</si>
  <si>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</si>
  <si>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</si>
  <si>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</si>
  <si>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</si>
  <si>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</si>
  <si>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</si>
  <si>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</si>
  <si>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</si>
  <si>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</si>
  <si>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</si>
  <si>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</si>
  <si>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</si>
  <si>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</si>
  <si>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</si>
  <si>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</si>
  <si>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</si>
  <si>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</si>
  <si>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</si>
  <si>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</si>
  <si>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</si>
  <si>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</si>
  <si>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</si>
  <si>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</si>
  <si>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</si>
  <si>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</si>
  <si>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</si>
  <si>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</si>
  <si>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</si>
  <si>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</si>
  <si>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</si>
  <si>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</si>
  <si>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</si>
  <si>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</si>
  <si>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</si>
  <si>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</si>
  <si>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</si>
  <si>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</si>
  <si>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</si>
  <si>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</si>
  <si>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</si>
  <si>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</si>
  <si>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</si>
  <si>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</si>
  <si>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</si>
  <si>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</si>
  <si>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</si>
  <si>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</si>
  <si>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</si>
  <si>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</si>
  <si>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</si>
  <si>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</si>
  <si>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</si>
  <si>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</si>
  <si>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</si>
  <si>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</si>
  <si>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</si>
  <si>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</si>
  <si>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</si>
  <si>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</si>
  <si>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</si>
  <si>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</si>
  <si>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</si>
  <si>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</si>
  <si>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</si>
  <si>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</si>
  <si>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</si>
  <si>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</si>
  <si>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</si>
  <si>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</si>
  <si>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</si>
  <si>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</si>
  <si>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</si>
  <si>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</si>
  <si>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</si>
  <si>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</si>
  <si>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</si>
  <si>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</si>
  <si>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</si>
  <si>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</si>
  <si>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</si>
  <si>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</si>
  <si>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</si>
  <si>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</si>
  <si>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</si>
  <si>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</si>
  <si>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</si>
  <si>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</si>
  <si>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</si>
  <si>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</si>
  <si>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</si>
  <si>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</si>
  <si>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</si>
  <si>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</si>
  <si>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</si>
  <si>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</si>
  <si>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</si>
  <si>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</si>
  <si>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</si>
  <si>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</si>
  <si>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</si>
  <si>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</si>
  <si>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</si>
  <si>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</si>
  <si>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</si>
  <si>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</si>
  <si>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</si>
  <si>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</si>
  <si>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</si>
  <si>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</si>
  <si>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</si>
  <si>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</si>
  <si>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</si>
  <si>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</si>
  <si>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</si>
  <si>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</si>
  <si>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</si>
  <si>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</si>
  <si>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</si>
  <si>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</si>
  <si>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</si>
  <si>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</si>
  <si>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</si>
  <si>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</si>
  <si>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</si>
  <si>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</si>
  <si>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</si>
  <si>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</si>
  <si>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</si>
  <si>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</si>
  <si>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</si>
  <si>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</si>
  <si>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</si>
  <si>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</si>
  <si>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</si>
  <si>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</si>
  <si>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</si>
  <si>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</si>
  <si>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</si>
  <si>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</si>
  <si>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</si>
  <si>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</si>
  <si>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</si>
  <si>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</si>
  <si>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</si>
  <si>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</si>
  <si>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</si>
  <si>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</si>
  <si>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</si>
  <si>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</si>
  <si>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</si>
  <si>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</si>
  <si>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</si>
  <si>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</si>
  <si>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</si>
  <si>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</si>
  <si>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</si>
  <si>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</si>
  <si>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</si>
  <si>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</si>
  <si>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</si>
  <si>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</si>
  <si>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</si>
  <si>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</si>
  <si>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</si>
  <si>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</si>
  <si>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</si>
  <si>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</si>
  <si>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</si>
  <si>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</si>
  <si>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</si>
  <si>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</si>
  <si>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</si>
  <si>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</si>
  <si>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</si>
  <si>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</si>
  <si>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</si>
  <si>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</si>
  <si>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</si>
  <si>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</si>
  <si>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</si>
  <si>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</si>
  <si>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</si>
  <si>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</si>
  <si>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</si>
  <si>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</si>
  <si>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</si>
  <si>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</si>
  <si>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</si>
  <si>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</si>
  <si>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</si>
  <si>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</si>
  <si>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</si>
  <si>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</si>
  <si>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</si>
  <si>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</si>
  <si>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</si>
  <si>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</si>
  <si>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</si>
  <si>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</si>
  <si>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</si>
  <si>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</si>
  <si>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</si>
  <si>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</si>
  <si>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</si>
  <si>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</si>
  <si>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</si>
  <si>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</si>
  <si>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</si>
  <si>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</si>
  <si>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</si>
  <si>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</si>
  <si>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</si>
  <si>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</si>
  <si>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</si>
  <si>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</si>
  <si>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</si>
  <si>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</si>
  <si>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</si>
  <si>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</si>
  <si>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</si>
  <si>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</si>
  <si>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</si>
  <si>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</si>
  <si>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</si>
  <si>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</si>
  <si>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</si>
  <si>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</si>
  <si>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</si>
  <si>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</si>
  <si>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</si>
  <si>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</si>
  <si>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</si>
  <si>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</si>
  <si>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</si>
  <si>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</si>
  <si>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</si>
  <si>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</si>
  <si>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</si>
  <si>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</si>
  <si>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</si>
  <si>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</si>
  <si>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</si>
  <si>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</si>
  <si>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</si>
  <si>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</si>
  <si>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</si>
  <si>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</si>
  <si>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</si>
  <si>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</si>
  <si>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</si>
  <si>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</si>
  <si>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</si>
  <si>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</si>
  <si>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</si>
  <si>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</si>
  <si>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</si>
  <si>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</si>
  <si>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</si>
  <si>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</si>
  <si>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</si>
  <si>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</si>
  <si>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</si>
  <si>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</si>
  <si>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</si>
  <si>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</si>
  <si>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</si>
  <si>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</si>
  <si>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</si>
  <si>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</si>
  <si>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</si>
  <si>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</si>
  <si>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</si>
  <si>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</si>
  <si>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</si>
  <si>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</si>
  <si>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</si>
  <si>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</si>
  <si>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</si>
  <si>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</si>
  <si>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</si>
  <si>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</si>
  <si>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</si>
  <si>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</si>
  <si>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</si>
  <si>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</si>
  <si>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</si>
  <si>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</si>
  <si>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</si>
  <si>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</si>
  <si>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</si>
  <si>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</si>
  <si>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</si>
  <si>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</si>
  <si>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</si>
  <si>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</si>
  <si>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</si>
  <si>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</si>
  <si>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</si>
  <si>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</si>
  <si>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</si>
  <si>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</si>
  <si>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</si>
  <si>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</si>
  <si>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</si>
  <si>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</si>
  <si>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</si>
  <si>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</si>
  <si>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</si>
  <si>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</si>
  <si>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</si>
  <si>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</si>
  <si>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</si>
  <si>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</si>
  <si>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</si>
  <si>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</si>
  <si>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</si>
  <si>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</si>
  <si>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</si>
  <si>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</si>
  <si>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</si>
  <si>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</si>
  <si>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</si>
  <si>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</si>
  <si>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</si>
  <si>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</si>
  <si>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</si>
  <si>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</si>
  <si>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</si>
  <si>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</si>
  <si>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</si>
  <si>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</si>
  <si>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</si>
  <si>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</si>
  <si>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</si>
  <si>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</si>
  <si>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</si>
  <si>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</si>
  <si>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</si>
  <si>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</si>
  <si>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</si>
  <si>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</si>
  <si>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</si>
  <si>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</si>
  <si>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</si>
  <si>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</si>
  <si>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</si>
  <si>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</si>
  <si>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</si>
  <si>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</si>
  <si>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</si>
  <si>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</si>
  <si>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</si>
  <si>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</si>
  <si>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</si>
  <si>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</si>
  <si>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</si>
  <si>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</si>
  <si>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</si>
  <si>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</si>
  <si>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</si>
  <si>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</si>
  <si>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</si>
  <si>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</si>
  <si>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</si>
  <si>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</si>
  <si>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</si>
  <si>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</si>
  <si>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</si>
  <si>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</si>
  <si>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</si>
  <si>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</si>
  <si>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</si>
  <si>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</si>
  <si>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</si>
  <si>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</si>
  <si>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</si>
  <si>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</si>
  <si>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</si>
  <si>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</si>
  <si>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</si>
  <si>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</si>
  <si>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</si>
  <si>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</si>
  <si>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</si>
  <si>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</si>
  <si>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</si>
  <si>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</si>
  <si>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</si>
  <si>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</si>
  <si>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</si>
  <si>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</si>
  <si>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</si>
  <si>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</si>
  <si>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</si>
  <si>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</si>
  <si>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</si>
  <si>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</si>
  <si>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</si>
  <si>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</si>
  <si>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</si>
  <si>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</si>
  <si>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</si>
  <si>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</si>
  <si>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</si>
  <si>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</si>
  <si>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</si>
  <si>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</si>
  <si>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</si>
  <si>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</si>
  <si>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</si>
  <si>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</si>
  <si>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</si>
  <si>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</si>
  <si>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</si>
  <si>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</si>
  <si>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</si>
  <si>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</si>
  <si>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</si>
  <si>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</si>
  <si>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</si>
  <si>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</si>
  <si>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</si>
  <si>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</si>
  <si>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</si>
  <si>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</si>
  <si>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</si>
  <si>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</si>
  <si>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</si>
  <si>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</si>
  <si>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</si>
  <si>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</si>
  <si>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</si>
  <si>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</si>
  <si>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</si>
  <si>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</si>
  <si>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</si>
  <si>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</si>
  <si>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</si>
  <si>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</si>
  <si>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</si>
  <si>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</si>
  <si>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</si>
  <si>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</si>
  <si>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</si>
  <si>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</si>
  <si>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</si>
  <si>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</si>
  <si>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</si>
  <si>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</si>
  <si>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</si>
  <si>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</si>
  <si>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</si>
  <si>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</si>
  <si>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</si>
  <si>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</si>
  <si>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</si>
  <si>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</si>
  <si>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</si>
  <si>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</si>
  <si>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</si>
  <si>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</si>
  <si>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</si>
  <si>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</si>
  <si>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</si>
  <si>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</si>
  <si>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</si>
  <si>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</si>
  <si>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</si>
  <si>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</si>
  <si>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</si>
  <si>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</si>
  <si>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</si>
  <si>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</si>
  <si>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</si>
  <si>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</si>
  <si>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</si>
  <si>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</si>
  <si>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</si>
  <si>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</si>
  <si>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</si>
  <si>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</si>
  <si>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</si>
  <si>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</si>
  <si>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</si>
  <si>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</si>
  <si>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</si>
  <si>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</si>
  <si>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</si>
  <si>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</si>
  <si>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</si>
  <si>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</si>
  <si>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</si>
  <si>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</si>
  <si>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</si>
  <si>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</si>
  <si>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</si>
  <si>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</si>
  <si>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</si>
  <si>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</si>
  <si>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</si>
  <si>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</si>
  <si>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</si>
  <si>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</si>
  <si>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</si>
  <si>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</si>
  <si>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</si>
  <si>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</si>
  <si>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</si>
  <si>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</si>
  <si>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</si>
  <si>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</si>
  <si>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</si>
  <si>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</si>
  <si>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</si>
  <si>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</si>
  <si>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</si>
  <si>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</si>
  <si>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</si>
  <si>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</si>
  <si>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</si>
  <si>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</si>
  <si>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</si>
  <si>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</si>
  <si>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</si>
  <si>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</si>
  <si>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</si>
  <si>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</si>
  <si>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</si>
  <si>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</si>
  <si>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</si>
  <si>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</si>
  <si>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</si>
  <si>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</si>
  <si>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</si>
  <si>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</si>
  <si>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</si>
  <si>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</si>
  <si>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</si>
  <si>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</si>
  <si>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</si>
  <si>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</si>
  <si>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</si>
  <si>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</si>
  <si>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</si>
  <si>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</si>
  <si>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</si>
  <si>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</si>
  <si>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</si>
  <si>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</si>
  <si>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</si>
  <si>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</si>
  <si>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</si>
  <si>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</si>
  <si>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</si>
  <si>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</si>
  <si>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</si>
  <si>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</si>
  <si>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</si>
  <si>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</si>
  <si>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</si>
  <si>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</si>
  <si>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</si>
  <si>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</si>
  <si>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</si>
  <si>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</si>
  <si>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</si>
  <si>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</si>
  <si>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</si>
  <si>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</si>
  <si>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</si>
  <si>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</si>
  <si>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</si>
  <si>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</si>
  <si>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</si>
  <si>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</si>
  <si>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</si>
  <si>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</si>
  <si>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</si>
  <si>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</si>
  <si>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</si>
  <si>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</si>
  <si>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</si>
  <si>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</si>
  <si>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</si>
  <si>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</si>
  <si>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</si>
  <si>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</si>
  <si>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</si>
  <si>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</si>
  <si>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</si>
  <si>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</si>
  <si>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</si>
  <si>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</si>
  <si>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</si>
  <si>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</si>
  <si>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</si>
  <si>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</si>
  <si>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</si>
  <si>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</si>
  <si>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</si>
  <si>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</si>
  <si>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</si>
  <si>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</si>
  <si>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</si>
  <si>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</si>
  <si>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</si>
  <si>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</si>
  <si>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</si>
  <si>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</si>
  <si>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</si>
  <si>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</si>
  <si>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</si>
  <si>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</si>
  <si>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</si>
  <si>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</si>
  <si>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</si>
  <si>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</si>
  <si>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</si>
  <si>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</si>
  <si>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</si>
  <si>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</si>
  <si>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</si>
  <si>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</si>
  <si>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</si>
  <si>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</si>
  <si>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</si>
  <si>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</si>
  <si>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</si>
  <si>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</si>
  <si>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</si>
  <si>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</si>
  <si>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</si>
  <si>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</si>
  <si>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</si>
  <si>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</si>
  <si>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</si>
  <si>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</si>
  <si>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</si>
  <si>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</si>
  <si>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</si>
  <si>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</si>
  <si>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</si>
  <si>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</si>
  <si>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</si>
  <si>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</si>
  <si>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</si>
  <si>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</si>
  <si>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</si>
  <si>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</si>
  <si>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</si>
  <si>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</si>
  <si>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</si>
  <si>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</si>
  <si>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</si>
  <si>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</si>
  <si>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</si>
  <si>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</si>
  <si>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</si>
  <si>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</si>
  <si>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</si>
  <si>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</si>
  <si>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</si>
  <si>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</si>
  <si>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</si>
  <si>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</si>
  <si>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</si>
  <si>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</si>
  <si>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</si>
  <si>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</si>
  <si>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</si>
  <si>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</si>
  <si>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</si>
  <si>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</si>
  <si>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</si>
  <si>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</si>
  <si>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</si>
  <si>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</si>
  <si>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</si>
  <si>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</si>
  <si>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</si>
  <si>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</si>
  <si>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</si>
  <si>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</si>
  <si>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</si>
  <si>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</si>
  <si>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</si>
  <si>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</si>
  <si>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</si>
  <si>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</si>
  <si>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</si>
  <si>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</si>
  <si>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</si>
  <si>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</si>
  <si>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</si>
  <si>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</si>
  <si>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</si>
  <si>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</si>
  <si>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</si>
  <si>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</si>
  <si>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</si>
  <si>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</si>
  <si>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</si>
  <si>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</si>
  <si>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</si>
  <si>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</si>
  <si>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</si>
  <si>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</si>
  <si>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</si>
  <si>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</si>
  <si>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</si>
  <si>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</si>
  <si>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</si>
  <si>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</si>
  <si>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</si>
  <si>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</si>
  <si>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</si>
  <si>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</si>
  <si>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</si>
  <si>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</si>
  <si>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</si>
  <si>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</si>
  <si>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</si>
  <si>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</si>
  <si>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</si>
  <si>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</si>
  <si>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</si>
  <si>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</si>
  <si>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</si>
  <si>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</si>
  <si>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</si>
  <si>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</si>
  <si>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</si>
  <si>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</si>
  <si>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</si>
  <si>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</si>
  <si>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</si>
  <si>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</si>
  <si>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</si>
  <si>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</si>
  <si>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</si>
  <si>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</si>
  <si>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</si>
  <si>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</si>
  <si>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</si>
  <si>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</si>
  <si>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</si>
  <si>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</si>
  <si>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</si>
  <si>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</si>
  <si>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</si>
  <si>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</si>
  <si>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</si>
  <si>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</si>
  <si>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</si>
  <si>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</si>
  <si>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</si>
  <si>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</si>
  <si>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</si>
  <si>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</si>
  <si>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</si>
  <si>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</si>
  <si>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</si>
  <si>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</si>
  <si>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</si>
  <si>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</si>
  <si>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</si>
  <si>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</si>
  <si>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</si>
  <si>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</si>
  <si>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</si>
  <si>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</si>
  <si>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</si>
  <si>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</si>
  <si>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</si>
  <si>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</si>
  <si>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</si>
  <si>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</si>
  <si>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</si>
  <si>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</si>
  <si>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</si>
  <si>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</si>
  <si>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</si>
  <si>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</si>
  <si>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</si>
  <si>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</si>
  <si>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</si>
  <si>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</si>
  <si>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</si>
  <si>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</si>
  <si>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</si>
  <si>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</si>
  <si>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</si>
  <si>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</si>
  <si>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</si>
  <si>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</si>
  <si>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</si>
  <si>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</si>
  <si>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</si>
  <si>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</si>
  <si>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</si>
  <si>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</si>
  <si>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</si>
  <si>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</si>
  <si>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</si>
  <si>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</si>
  <si>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</si>
  <si>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</si>
  <si>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</si>
  <si>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</si>
  <si>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</si>
  <si>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</si>
  <si>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</si>
  <si>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</si>
  <si>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</si>
  <si>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</si>
  <si>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</si>
  <si>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</si>
  <si>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</si>
  <si>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</si>
  <si>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</si>
  <si>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</si>
  <si>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</si>
  <si>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</si>
  <si>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</si>
  <si>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</si>
  <si>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</si>
  <si>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</si>
  <si>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</si>
  <si>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</si>
  <si>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</si>
  <si>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</si>
  <si>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</si>
  <si>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</si>
  <si>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</si>
  <si>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</si>
  <si>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</si>
  <si>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</si>
  <si>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</si>
  <si>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</si>
  <si>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</si>
  <si>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</si>
  <si>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</si>
  <si>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</si>
  <si>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</si>
  <si>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</si>
  <si>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</si>
  <si>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</si>
  <si>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</si>
  <si>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</si>
  <si>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</si>
  <si>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</si>
  <si>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</si>
  <si>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</si>
  <si>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</si>
  <si>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</si>
  <si>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</si>
  <si>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</si>
  <si>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</si>
  <si>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</si>
  <si>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</si>
  <si>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</si>
  <si>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</si>
  <si>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</si>
  <si>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</si>
  <si>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</si>
  <si>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</si>
  <si>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</si>
  <si>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</si>
  <si>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</si>
  <si>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</si>
  <si>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</si>
  <si>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</si>
  <si>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</si>
  <si>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</si>
  <si>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</si>
  <si>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</si>
  <si>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</si>
  <si>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</si>
  <si>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</si>
  <si>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</si>
  <si>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</si>
  <si>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</si>
  <si>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</si>
  <si>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</si>
  <si>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</si>
  <si>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</si>
  <si>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</si>
  <si>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</si>
  <si>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</si>
  <si>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</si>
  <si>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</si>
  <si>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</si>
  <si>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</si>
  <si>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</si>
  <si>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</si>
  <si>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</si>
  <si>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</si>
  <si>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</si>
  <si>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</si>
  <si>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</si>
  <si>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</si>
  <si>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</si>
  <si>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</si>
  <si>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</si>
  <si>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</si>
  <si>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</si>
  <si>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</si>
  <si>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</si>
  <si>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</si>
  <si>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</si>
  <si>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</si>
  <si>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</si>
  <si>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</si>
  <si>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</si>
  <si>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</si>
  <si>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</si>
  <si>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</si>
  <si>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</si>
  <si>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</si>
  <si>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</si>
  <si>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</si>
  <si>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</si>
  <si>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</si>
  <si>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</si>
  <si>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</si>
  <si>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</si>
  <si>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</si>
  <si>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</si>
  <si>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</si>
  <si>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</si>
  <si>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</si>
  <si>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</si>
  <si>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</si>
  <si>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</si>
  <si>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</si>
  <si>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</si>
  <si>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</si>
  <si>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</si>
  <si>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</si>
  <si>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</si>
  <si>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</si>
  <si>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</si>
  <si>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</si>
  <si>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</si>
  <si>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</si>
  <si>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</si>
  <si>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</si>
  <si>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</si>
  <si>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</si>
  <si>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</si>
  <si>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</si>
  <si>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</si>
  <si>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</si>
  <si>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</si>
  <si>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</si>
  <si>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</si>
  <si>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</si>
  <si>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</si>
  <si>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</si>
  <si>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</si>
  <si>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</si>
  <si>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</si>
  <si>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</si>
  <si>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</si>
  <si>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</si>
  <si>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</si>
  <si>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</si>
  <si>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</si>
  <si>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</si>
  <si>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</si>
  <si>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</si>
  <si>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</si>
  <si>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</si>
  <si>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</si>
  <si>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</si>
  <si>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</si>
  <si>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</si>
  <si>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</si>
  <si>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</si>
  <si>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</si>
  <si>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</si>
  <si>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</si>
  <si>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</si>
  <si>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</si>
  <si>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</si>
  <si>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</si>
  <si>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</si>
  <si>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</si>
  <si>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</si>
  <si>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</si>
  <si>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</si>
  <si>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</si>
  <si>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</si>
  <si>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</si>
  <si>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</si>
  <si>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</si>
  <si>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</si>
  <si>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</si>
  <si>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</si>
  <si>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</si>
  <si>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</si>
  <si>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</si>
  <si>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</si>
  <si>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</si>
  <si>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</si>
  <si>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</si>
  <si>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</si>
  <si>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</si>
  <si>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</si>
  <si>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</si>
  <si>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</si>
  <si>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</si>
  <si>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</si>
  <si>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</si>
  <si>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</si>
  <si>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</si>
  <si>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</si>
  <si>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</si>
  <si>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</si>
  <si>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</si>
  <si>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</si>
  <si>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</si>
  <si>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</si>
  <si>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</si>
  <si>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</si>
  <si>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</si>
  <si>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</si>
  <si>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</si>
  <si>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</si>
  <si>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</si>
  <si>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</si>
  <si>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</si>
  <si>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</si>
  <si>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</si>
  <si>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</si>
  <si>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</si>
  <si>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</si>
  <si>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</si>
  <si>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</si>
  <si>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</si>
  <si>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</si>
  <si>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</si>
  <si>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</si>
  <si>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</si>
  <si>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</si>
  <si>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</si>
  <si>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</si>
  <si>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</si>
  <si>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</si>
  <si>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</si>
  <si>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</si>
  <si>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</si>
  <si>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</si>
  <si>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</si>
  <si>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</si>
  <si>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</si>
  <si>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</si>
  <si>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</si>
  <si>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</si>
  <si>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</si>
  <si>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</si>
  <si>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</si>
  <si>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</si>
  <si>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</si>
  <si>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</si>
  <si>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</si>
  <si>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</si>
  <si>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</si>
  <si>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</si>
  <si>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</si>
  <si>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</si>
  <si>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</si>
  <si>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</si>
  <si>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</si>
  <si>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</si>
  <si>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</si>
  <si>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</si>
  <si>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</si>
  <si>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</si>
  <si>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</si>
  <si>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</si>
  <si>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</si>
  <si>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</si>
  <si>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</si>
  <si>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</si>
  <si>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</si>
  <si>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</si>
  <si>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</si>
  <si>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</si>
  <si>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</si>
  <si>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</si>
  <si>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</si>
  <si>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</si>
  <si>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</si>
  <si>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</si>
  <si>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</si>
  <si>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</si>
  <si>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</si>
  <si>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</si>
  <si>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</si>
  <si>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</si>
  <si>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</si>
  <si>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</si>
  <si>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</si>
  <si>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</si>
  <si>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</si>
  <si>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</si>
  <si>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</si>
  <si>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</si>
  <si>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</si>
  <si>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</si>
  <si>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</si>
  <si>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</si>
  <si>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</si>
  <si>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</si>
  <si>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</si>
  <si>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</si>
  <si>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</si>
  <si>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</si>
  <si>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</si>
  <si>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</si>
  <si>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</si>
  <si>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</si>
  <si>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</si>
  <si>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</si>
  <si>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</si>
  <si>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</si>
  <si>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</si>
  <si>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</si>
  <si>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</si>
  <si>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</si>
  <si>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</si>
  <si>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</si>
  <si>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</si>
  <si>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</si>
  <si>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</si>
  <si>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</si>
  <si>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</si>
  <si>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</si>
  <si>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</si>
  <si>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</si>
  <si>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</si>
  <si>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</si>
  <si>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</si>
  <si>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</si>
  <si>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</si>
  <si>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</si>
  <si>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</si>
  <si>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</si>
  <si>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</si>
  <si>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</si>
  <si>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</si>
  <si>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</si>
  <si>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</si>
  <si>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</si>
  <si>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</si>
  <si>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</si>
  <si>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</si>
  <si>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</si>
  <si>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</si>
  <si>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</si>
  <si>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</si>
  <si>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</si>
  <si>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</si>
  <si>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</si>
  <si>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</si>
  <si>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</si>
  <si>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</si>
  <si>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</si>
  <si>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</si>
  <si>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</si>
  <si>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</si>
  <si>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</si>
  <si>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</si>
  <si>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</si>
  <si>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</si>
  <si>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</si>
  <si>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</si>
  <si>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</si>
  <si>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</si>
  <si>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</si>
  <si>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</si>
  <si>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</si>
  <si>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</si>
  <si>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</si>
  <si>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</si>
  <si>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</si>
  <si>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</si>
  <si>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</si>
  <si>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</si>
  <si>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</si>
  <si>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</si>
  <si>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</si>
  <si>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</si>
  <si>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</si>
  <si>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</si>
  <si>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</si>
  <si>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</si>
  <si>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</si>
  <si>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</si>
  <si>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</si>
  <si>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</si>
  <si>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</si>
  <si>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</si>
  <si>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</si>
  <si>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</si>
  <si>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</si>
  <si>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</si>
  <si>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</si>
  <si>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</si>
  <si>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</si>
  <si>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</si>
  <si>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</si>
  <si>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</si>
  <si>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</si>
  <si>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</si>
  <si>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</si>
  <si>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</si>
  <si>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</si>
  <si>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</si>
  <si>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</si>
  <si>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</si>
  <si>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</si>
  <si>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</si>
  <si>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</si>
  <si>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</si>
  <si>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</si>
  <si>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</si>
  <si>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</si>
  <si>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</si>
  <si>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</si>
  <si>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</si>
  <si>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</si>
  <si>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</si>
  <si>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</si>
  <si>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</si>
  <si>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</si>
  <si>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</si>
  <si>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</si>
  <si>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</si>
  <si>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</si>
  <si>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</si>
  <si>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</si>
  <si>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</si>
  <si>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</si>
  <si>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</si>
  <si>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</si>
  <si>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</si>
  <si>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</si>
  <si>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</si>
  <si>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</si>
  <si>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</si>
  <si>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</si>
  <si>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</si>
  <si>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</si>
  <si>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</si>
  <si>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</si>
  <si>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</si>
  <si>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</si>
  <si>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</si>
  <si>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</si>
  <si>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</si>
  <si>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</si>
  <si>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</si>
  <si>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</si>
  <si>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</si>
  <si>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</si>
  <si>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</si>
  <si>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</si>
  <si>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</si>
  <si>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</si>
  <si>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</si>
  <si>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</si>
  <si>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</si>
  <si>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</si>
  <si>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</si>
  <si>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</si>
  <si>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</si>
  <si>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</si>
  <si>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</si>
  <si>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</si>
  <si>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</si>
  <si>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</si>
  <si>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</si>
  <si>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</si>
  <si>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</si>
  <si>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</si>
  <si>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</si>
  <si>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</si>
  <si>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</si>
  <si>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</si>
  <si>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</si>
  <si>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</si>
  <si>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</si>
  <si>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</si>
  <si>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</si>
  <si>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</si>
  <si>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</si>
  <si>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</si>
  <si>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</si>
  <si>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</si>
  <si>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</si>
  <si>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</si>
  <si>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</si>
  <si>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</si>
  <si>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</si>
  <si>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</si>
  <si>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</si>
  <si>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</si>
  <si>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</si>
  <si>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</si>
  <si>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</si>
  <si>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</si>
  <si>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</si>
  <si>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</si>
  <si>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</si>
  <si>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</si>
  <si>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</si>
  <si>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</si>
  <si>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</si>
  <si>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</si>
  <si>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</si>
  <si>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</si>
  <si>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</si>
  <si>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</si>
  <si>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</si>
  <si>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</si>
  <si>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</si>
  <si>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</si>
  <si>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</si>
  <si>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</si>
  <si>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</si>
  <si>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</si>
  <si>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</si>
  <si>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</si>
  <si>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</si>
  <si>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</si>
  <si>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</si>
  <si>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</si>
  <si>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</si>
  <si>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</si>
  <si>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</si>
  <si>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</si>
  <si>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</si>
  <si>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</si>
  <si>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</si>
  <si>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</si>
  <si>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</si>
  <si>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</si>
  <si>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</si>
  <si>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</si>
  <si>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</si>
  <si>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</si>
  <si>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</si>
  <si>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</si>
  <si>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</si>
  <si>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</si>
  <si>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</si>
  <si>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</si>
  <si>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</si>
  <si>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</si>
  <si>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</si>
  <si>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</si>
  <si>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</si>
  <si>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</si>
  <si>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</si>
  <si>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</si>
  <si>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</si>
  <si>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</si>
  <si>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</si>
  <si>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</si>
  <si>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</si>
  <si>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</si>
  <si>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</si>
  <si>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</si>
  <si>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</si>
  <si>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</si>
  <si>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</si>
  <si>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</si>
  <si>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</si>
  <si>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</si>
  <si>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</si>
  <si>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</si>
  <si>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</si>
  <si>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</si>
  <si>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</si>
  <si>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</si>
  <si>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</si>
  <si>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</si>
  <si>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</si>
  <si>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</si>
  <si>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</si>
  <si>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</si>
  <si>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</si>
  <si>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</si>
  <si>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</si>
  <si>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</si>
  <si>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</si>
  <si>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</si>
  <si>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</si>
  <si>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</si>
  <si>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</si>
  <si>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</si>
  <si>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</si>
  <si>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</si>
  <si>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</si>
  <si>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</si>
  <si>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</si>
  <si>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</si>
  <si>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</si>
  <si>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</si>
  <si>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</si>
  <si>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</si>
  <si>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</si>
  <si>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</si>
  <si>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</si>
  <si>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</si>
  <si>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</si>
  <si>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</si>
  <si>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</si>
  <si>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</si>
  <si>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</si>
  <si>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</si>
  <si>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</si>
  <si>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</si>
  <si>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</si>
  <si>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</si>
  <si>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</si>
  <si>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</si>
  <si>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</si>
  <si>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</si>
  <si>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</si>
  <si>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</si>
  <si>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</si>
  <si>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</si>
  <si>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</si>
  <si>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</si>
  <si>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</si>
  <si>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</si>
  <si>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</si>
  <si>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</si>
  <si>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</si>
  <si>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</si>
  <si>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</si>
  <si>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</si>
  <si>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</si>
  <si>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</si>
  <si>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</si>
  <si>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</si>
  <si>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</si>
  <si>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</si>
  <si>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</si>
  <si>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</si>
  <si>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</si>
  <si>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</si>
  <si>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</si>
  <si>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</si>
  <si>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</si>
  <si>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</si>
  <si>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</si>
  <si>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</si>
  <si>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</si>
  <si>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</si>
  <si>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</si>
  <si>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</si>
  <si>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</si>
  <si>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</si>
  <si>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</si>
  <si>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</si>
  <si>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</si>
  <si>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</si>
  <si>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</si>
  <si>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</si>
  <si>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</si>
  <si>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</si>
  <si>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</si>
  <si>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</si>
  <si>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</si>
  <si>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</si>
  <si>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</si>
  <si>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</si>
  <si>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</si>
  <si>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</si>
  <si>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</si>
  <si>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</si>
  <si>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</si>
  <si>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</si>
  <si>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</si>
  <si>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</si>
  <si>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</si>
  <si>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</si>
  <si>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</si>
  <si>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</si>
  <si>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</si>
  <si>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</si>
  <si>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</si>
  <si>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</si>
  <si>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</si>
  <si>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</si>
  <si>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</si>
  <si>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</si>
  <si>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</si>
  <si>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</si>
  <si>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</si>
  <si>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</si>
  <si>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</si>
  <si>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</si>
  <si>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</si>
  <si>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</si>
  <si>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</si>
  <si>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</si>
  <si>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</si>
  <si>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</si>
  <si>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</si>
  <si>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</si>
  <si>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</si>
  <si>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</si>
  <si>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</si>
  <si>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</si>
  <si>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</si>
  <si>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</si>
  <si>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</si>
  <si>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</si>
  <si>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</si>
  <si>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</si>
  <si>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</si>
  <si>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</si>
  <si>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</si>
  <si>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</si>
  <si>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</si>
  <si>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</si>
  <si>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</si>
  <si>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</si>
  <si>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</si>
  <si>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</si>
  <si>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</si>
  <si>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</si>
  <si>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</si>
  <si>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</si>
  <si>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</si>
  <si>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</si>
  <si>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</si>
  <si>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</si>
  <si>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</si>
  <si>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</si>
  <si>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</si>
  <si>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</si>
  <si>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</si>
  <si>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</si>
  <si>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</si>
  <si>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</si>
  <si>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</si>
  <si>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</si>
  <si>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</si>
  <si>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</si>
  <si>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</si>
  <si>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</si>
  <si>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</si>
  <si>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</si>
  <si>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</si>
  <si>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</si>
  <si>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</si>
  <si>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</si>
  <si>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</si>
  <si>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</si>
  <si>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</si>
  <si>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</si>
  <si>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</si>
  <si>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</si>
  <si>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</si>
  <si>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</si>
  <si>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</si>
  <si>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</si>
  <si>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</si>
  <si>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</si>
  <si>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</si>
  <si>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</si>
  <si>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</si>
  <si>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</si>
  <si>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</si>
  <si>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</si>
  <si>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</si>
  <si>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</si>
  <si>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</si>
  <si>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</si>
  <si>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</si>
  <si>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</si>
  <si>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</si>
  <si>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</si>
  <si>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</si>
  <si>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</si>
  <si>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</si>
  <si>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</si>
  <si>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</si>
  <si>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</si>
  <si>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</si>
  <si>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</si>
  <si>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</si>
  <si>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</si>
  <si>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</si>
  <si>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</si>
  <si>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</si>
  <si>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</si>
  <si>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</si>
  <si>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</si>
  <si>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</si>
  <si>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</si>
  <si>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</si>
  <si>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</si>
  <si>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</si>
  <si>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</si>
  <si>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</si>
  <si>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</si>
  <si>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</si>
  <si>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</si>
  <si>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</si>
  <si>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</si>
  <si>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</si>
  <si>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</si>
  <si>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</si>
  <si>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</si>
  <si>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</si>
  <si>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</si>
  <si>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</si>
  <si>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</si>
  <si>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</si>
  <si>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</si>
  <si>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</si>
  <si>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</si>
  <si>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</si>
  <si>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</si>
  <si>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</si>
  <si>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</si>
  <si>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</si>
  <si>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</si>
  <si>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</si>
  <si>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</si>
  <si>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</si>
  <si>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</si>
  <si>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</si>
  <si>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</si>
  <si>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</si>
  <si>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</si>
  <si>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</si>
  <si>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</si>
  <si>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</si>
  <si>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</si>
  <si>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</si>
  <si>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</si>
  <si>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</si>
  <si>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</si>
  <si>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</si>
  <si>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</si>
  <si>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</si>
  <si>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</si>
  <si>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</si>
  <si>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</si>
  <si>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</si>
  <si>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</si>
  <si>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</si>
  <si>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</si>
  <si>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</si>
  <si>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</si>
  <si>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</si>
  <si>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</si>
  <si>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</si>
  <si>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</si>
  <si>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</si>
  <si>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</si>
  <si>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</si>
  <si>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</si>
  <si>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</si>
  <si>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</si>
  <si>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</si>
  <si>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</si>
  <si>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</si>
  <si>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</si>
  <si>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</si>
  <si>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</si>
  <si>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</si>
  <si>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</si>
  <si>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</si>
  <si>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</si>
  <si>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</si>
  <si>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</si>
  <si>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</si>
  <si>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</si>
  <si>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</si>
  <si>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</si>
  <si>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</si>
  <si>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</si>
  <si>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</si>
  <si>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</si>
  <si>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</si>
  <si>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</si>
  <si>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</si>
  <si>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</si>
  <si>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</si>
  <si>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</si>
  <si>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</si>
  <si>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</si>
  <si>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</si>
  <si>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</si>
  <si>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</si>
  <si>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</si>
  <si>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</si>
  <si>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</si>
  <si>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</si>
  <si>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</si>
  <si>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</si>
  <si>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</si>
  <si>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</si>
  <si>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</si>
  <si>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</si>
  <si>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</si>
  <si>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</si>
  <si>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</si>
  <si>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</si>
  <si>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</si>
  <si>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</si>
  <si>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</si>
  <si>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</si>
  <si>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</si>
  <si>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</si>
  <si>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</si>
  <si>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</si>
  <si>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</si>
  <si>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</si>
  <si>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</si>
  <si>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</si>
  <si>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</si>
  <si>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</si>
  <si>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</si>
  <si>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</si>
  <si>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</si>
  <si>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</si>
  <si>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</si>
  <si>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</si>
  <si>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</si>
  <si>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</si>
  <si>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</si>
  <si>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</si>
  <si>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</si>
  <si>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</si>
  <si>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</si>
  <si>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</si>
  <si>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</si>
  <si>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</si>
  <si>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</si>
  <si>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</si>
  <si>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</si>
  <si>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</si>
  <si>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</si>
  <si>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</si>
  <si>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</si>
  <si>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</si>
  <si>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</si>
  <si>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</si>
  <si>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</si>
  <si>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</si>
  <si>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</si>
  <si>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</si>
  <si>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</si>
  <si>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</si>
  <si>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</si>
  <si>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</si>
  <si>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</si>
  <si>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</si>
  <si>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</si>
  <si>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</si>
  <si>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</si>
  <si>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</si>
  <si>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</si>
  <si>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</si>
  <si>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</si>
  <si>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</si>
  <si>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</si>
  <si>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</si>
  <si>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</si>
  <si>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</si>
  <si>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</si>
  <si>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</si>
  <si>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</si>
  <si>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</si>
  <si>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</si>
  <si>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</si>
  <si>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</si>
  <si>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</si>
  <si>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</si>
  <si>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</si>
  <si>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</si>
  <si>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</si>
  <si>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</si>
  <si>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</si>
  <si>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</si>
  <si>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</si>
  <si>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</si>
  <si>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</si>
  <si>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</si>
  <si>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</si>
  <si>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</si>
  <si>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</si>
  <si>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</si>
  <si>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</si>
  <si>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</si>
  <si>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</si>
  <si>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</si>
  <si>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</si>
  <si>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</si>
  <si>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</si>
  <si>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</si>
  <si>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</si>
  <si>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</si>
  <si>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</si>
  <si>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</si>
  <si>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</si>
  <si>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</si>
  <si>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</si>
  <si>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</si>
  <si>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</si>
  <si>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</si>
  <si>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</si>
  <si>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</si>
  <si>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</si>
  <si>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</si>
  <si>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</si>
  <si>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</si>
  <si>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</si>
  <si>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</si>
  <si>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</si>
  <si>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</si>
  <si>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</si>
  <si>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</si>
  <si>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</si>
  <si>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</si>
  <si>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</si>
  <si>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</si>
  <si>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</si>
  <si>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</si>
  <si>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</si>
  <si>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</si>
  <si>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</si>
  <si>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</si>
  <si>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</si>
  <si>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</si>
  <si>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</si>
  <si>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</si>
  <si>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</si>
  <si>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</si>
  <si>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</si>
  <si>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</si>
  <si>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</si>
  <si>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</si>
  <si>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</si>
  <si>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</si>
  <si>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</si>
  <si>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</si>
  <si>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</si>
  <si>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</si>
  <si>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</si>
  <si>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</si>
  <si>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</si>
  <si>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</si>
  <si>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</si>
  <si>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</si>
  <si>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</si>
  <si>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</si>
  <si>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</si>
  <si>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</si>
  <si>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</si>
  <si>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</si>
  <si>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</si>
  <si>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</si>
  <si>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</si>
  <si>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</si>
  <si>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</si>
  <si>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</si>
  <si>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</si>
  <si>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</si>
  <si>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</si>
  <si>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</si>
  <si>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</si>
  <si>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</si>
  <si>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</si>
  <si>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</si>
  <si>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</si>
  <si>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</si>
  <si>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</si>
  <si>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</si>
  <si>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</si>
  <si>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</si>
  <si>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</si>
  <si>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</si>
  <si>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</si>
  <si>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</si>
  <si>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</si>
  <si>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</si>
  <si>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</si>
  <si>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</si>
  <si>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</si>
  <si>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</si>
  <si>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</si>
  <si>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</si>
  <si>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</si>
  <si>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</si>
  <si>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</si>
  <si>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</si>
  <si>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</si>
  <si>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</si>
  <si>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</si>
  <si>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</si>
  <si>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</si>
  <si>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</si>
  <si>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</si>
  <si>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</si>
  <si>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</si>
  <si>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</si>
  <si>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</si>
  <si>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</si>
  <si>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</si>
  <si>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</si>
  <si>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</si>
  <si>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</si>
  <si>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</si>
  <si>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</si>
  <si>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</si>
  <si>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</si>
  <si>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</si>
  <si>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</si>
  <si>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</si>
  <si>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</si>
  <si>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</si>
  <si>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</si>
  <si>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</si>
  <si>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</si>
  <si>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</si>
  <si>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</si>
  <si>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</si>
  <si>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</si>
  <si>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</si>
  <si>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</si>
  <si>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</si>
  <si>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</si>
  <si>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</si>
  <si>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</si>
  <si>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</si>
  <si>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</si>
  <si>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</si>
  <si>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</si>
  <si>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</si>
  <si>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</si>
  <si>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</si>
  <si>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</si>
  <si>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</si>
  <si>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</si>
  <si>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</si>
  <si>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</si>
  <si>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</si>
  <si>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</si>
  <si>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</si>
  <si>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</si>
  <si>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</si>
  <si>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</si>
  <si>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</si>
  <si>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</si>
  <si>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</si>
  <si>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</si>
  <si>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</si>
  <si>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</si>
  <si>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</si>
  <si>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</si>
  <si>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</si>
  <si>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</si>
  <si>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</si>
  <si>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</si>
  <si>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</si>
  <si>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</si>
  <si>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</si>
  <si>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</si>
  <si>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</si>
  <si>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</si>
  <si>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</si>
  <si>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</si>
  <si>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</si>
  <si>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</si>
  <si>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</si>
  <si>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</si>
  <si>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</si>
  <si>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</si>
  <si>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</si>
  <si>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</si>
  <si>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</si>
  <si>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</si>
  <si>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</si>
  <si>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</si>
  <si>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</si>
  <si>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</si>
  <si>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</si>
  <si>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</si>
  <si>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</si>
  <si>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</si>
  <si>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</si>
  <si>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</si>
  <si>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</si>
  <si>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</si>
  <si>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</si>
  <si>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</si>
  <si>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</si>
  <si>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</si>
  <si>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</si>
  <si>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</si>
  <si>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</si>
  <si>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</si>
  <si>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</si>
  <si>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</si>
  <si>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</si>
  <si>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</si>
  <si>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</si>
  <si>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</si>
  <si>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</si>
  <si>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</si>
  <si>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</si>
  <si>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</si>
  <si>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</si>
  <si>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</si>
  <si>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</si>
  <si>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</si>
  <si>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</si>
  <si>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</si>
  <si>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</si>
  <si>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</si>
  <si>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</si>
  <si>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</si>
  <si>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</si>
  <si>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</si>
  <si>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</si>
  <si>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</si>
  <si>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</si>
  <si>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</si>
  <si>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</si>
  <si>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</si>
  <si>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</si>
  <si>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</si>
  <si>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</si>
  <si>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</si>
  <si>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</si>
  <si>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</si>
  <si>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</si>
  <si>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</si>
  <si>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</si>
  <si>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</si>
  <si>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</si>
  <si>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</si>
  <si>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</si>
  <si>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</si>
  <si>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</si>
  <si>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</si>
  <si>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</si>
  <si>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</si>
  <si>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</si>
  <si>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</si>
  <si>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</si>
  <si>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</si>
  <si>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</si>
  <si>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</si>
  <si>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</si>
  <si>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</si>
  <si>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</si>
  <si>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</si>
  <si>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</si>
  <si>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</si>
  <si>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</si>
  <si>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</si>
  <si>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</si>
  <si>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</si>
  <si>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</si>
  <si>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</si>
  <si>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</si>
  <si>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</si>
  <si>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</si>
  <si>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</si>
  <si>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</si>
  <si>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</si>
  <si>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</si>
  <si>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</si>
  <si>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</si>
  <si>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</si>
  <si>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</si>
  <si>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</si>
  <si>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</si>
  <si>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</si>
  <si>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</si>
  <si>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</si>
  <si>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</si>
  <si>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</si>
  <si>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</si>
  <si>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</si>
  <si>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</si>
  <si>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</si>
  <si>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</si>
  <si>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</si>
  <si>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</si>
  <si>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</si>
  <si>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</si>
  <si>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</si>
  <si>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</si>
  <si>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</si>
  <si>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</si>
  <si>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</si>
  <si>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</si>
  <si>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</si>
  <si>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</si>
  <si>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</si>
  <si>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</si>
  <si>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</si>
  <si>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</si>
  <si>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</si>
  <si>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</si>
  <si>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</si>
  <si>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</si>
  <si>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</si>
  <si>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</si>
  <si>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</si>
  <si>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</si>
  <si>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</si>
  <si>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</si>
  <si>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</si>
  <si>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</si>
  <si>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</si>
  <si>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</si>
  <si>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</si>
  <si>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</si>
  <si>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</si>
  <si>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</si>
  <si>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</si>
  <si>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</si>
  <si>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</si>
  <si>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</si>
  <si>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</si>
  <si>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</si>
  <si>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</si>
  <si>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</si>
  <si>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</si>
  <si>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</si>
  <si>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</si>
  <si>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</si>
  <si>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</si>
  <si>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</si>
  <si>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</si>
  <si>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</si>
  <si>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</si>
  <si>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</si>
  <si>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</si>
  <si>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</si>
  <si>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</si>
  <si>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</si>
  <si>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</si>
  <si>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</si>
  <si>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</si>
  <si>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</si>
  <si>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</si>
  <si>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</si>
  <si>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</si>
  <si>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</si>
  <si>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</si>
  <si>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</si>
  <si>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</si>
  <si>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</si>
  <si>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</si>
  <si>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</si>
  <si>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</si>
  <si>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</si>
  <si>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</si>
  <si>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</si>
  <si>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</si>
  <si>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</si>
  <si>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</si>
  <si>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</si>
  <si>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</si>
  <si>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</si>
  <si>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</si>
  <si>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</si>
  <si>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</si>
  <si>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</si>
  <si>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</si>
  <si>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</si>
  <si>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</si>
  <si>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</si>
  <si>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</si>
  <si>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</si>
  <si>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</si>
  <si>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</si>
  <si>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</si>
  <si>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</si>
  <si>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</si>
  <si>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</si>
  <si>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</si>
  <si>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</si>
  <si>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</si>
  <si>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</si>
  <si>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</si>
  <si>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</si>
  <si>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</si>
  <si>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</si>
  <si>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</si>
  <si>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</si>
  <si>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</si>
  <si>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</si>
  <si>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</si>
  <si>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</si>
  <si>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</si>
  <si>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</si>
  <si>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</si>
  <si>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</si>
  <si>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</si>
  <si>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</si>
  <si>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</si>
  <si>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</si>
  <si>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</si>
  <si>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</si>
  <si>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</si>
  <si>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</si>
  <si>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</si>
  <si>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</si>
  <si>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</si>
  <si>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</si>
  <si>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</si>
  <si>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</si>
  <si>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</si>
  <si>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</si>
  <si>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</si>
  <si>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</si>
  <si>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</si>
  <si>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</si>
  <si>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</si>
  <si>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</si>
  <si>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</si>
  <si>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</si>
  <si>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</si>
  <si>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</si>
  <si>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</si>
  <si>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</si>
  <si>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</si>
  <si>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</si>
  <si>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</si>
  <si>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</si>
  <si>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</si>
  <si>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</si>
  <si>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</si>
  <si>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</si>
  <si>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</si>
  <si>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</si>
  <si>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</si>
  <si>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</si>
  <si>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</si>
  <si>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</si>
  <si>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</si>
  <si>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</si>
  <si>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</si>
  <si>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</si>
  <si>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</si>
  <si>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</si>
  <si>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</si>
  <si>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</si>
  <si>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</si>
  <si>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</si>
  <si>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</si>
  <si>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</si>
  <si>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</si>
  <si>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</si>
  <si>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</si>
  <si>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</si>
  <si>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</si>
  <si>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</si>
  <si>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</si>
  <si>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</si>
  <si>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</si>
  <si>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</si>
  <si>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</si>
  <si>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</si>
  <si>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</si>
  <si>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</si>
  <si>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</si>
  <si>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</si>
  <si>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</si>
  <si>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</si>
  <si>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</si>
  <si>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</si>
  <si>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</si>
  <si>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</si>
  <si>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</si>
  <si>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</si>
  <si>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</si>
  <si>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</si>
  <si>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</si>
  <si>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</si>
  <si>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</si>
  <si>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</si>
  <si>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</si>
  <si>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</si>
  <si>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</si>
  <si>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</si>
  <si>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</si>
  <si>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</si>
  <si>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</si>
  <si>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</si>
  <si>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</si>
  <si>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</si>
  <si>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</si>
  <si>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</si>
  <si>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</si>
  <si>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</si>
  <si>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</si>
  <si>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</si>
  <si>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</si>
  <si>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</si>
  <si>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</si>
  <si>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</si>
  <si>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</si>
  <si>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</si>
  <si>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</si>
  <si>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</si>
  <si>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</si>
  <si>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</si>
  <si>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</si>
  <si>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</si>
  <si>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</si>
  <si>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</si>
  <si>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</si>
  <si>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</si>
  <si>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</si>
  <si>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</si>
  <si>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</si>
  <si>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</si>
  <si>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</si>
  <si>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</si>
  <si>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</si>
  <si>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</si>
  <si>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</si>
  <si>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</si>
  <si>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</si>
  <si>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</si>
  <si>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</si>
  <si>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</si>
  <si>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</si>
  <si>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</si>
  <si>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</si>
  <si>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</si>
  <si>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</si>
  <si>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</si>
  <si>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</si>
  <si>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</si>
  <si>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</si>
  <si>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</si>
  <si>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</si>
  <si>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</si>
  <si>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</si>
  <si>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</si>
  <si>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</si>
  <si>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</si>
  <si>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</si>
  <si>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</si>
  <si>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</si>
  <si>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</si>
  <si>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</si>
  <si>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</si>
  <si>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</si>
  <si>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</si>
  <si>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</si>
  <si>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</si>
  <si>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</si>
  <si>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</si>
  <si>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</si>
  <si>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</si>
  <si>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</si>
  <si>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</si>
  <si>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</si>
  <si>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</si>
  <si>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</si>
  <si>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</si>
  <si>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</si>
  <si>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</si>
  <si>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</si>
  <si>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</si>
  <si>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</si>
  <si>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</si>
  <si>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</si>
  <si>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</si>
  <si>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</si>
  <si>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</si>
  <si>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</si>
  <si>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</si>
  <si>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</si>
  <si>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</si>
  <si>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</si>
  <si>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</si>
  <si>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</si>
  <si>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</si>
  <si>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</si>
  <si>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</si>
  <si>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</si>
  <si>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</si>
  <si>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</si>
  <si>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</si>
  <si>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</si>
  <si>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</si>
  <si>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</si>
  <si>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</si>
  <si>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</si>
  <si>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</si>
  <si>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</si>
  <si>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</si>
  <si>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</si>
  <si>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</si>
  <si>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</si>
  <si>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</si>
  <si>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</si>
  <si>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</si>
  <si>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</si>
  <si>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</si>
  <si>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</si>
  <si>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</si>
  <si>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</si>
  <si>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</si>
  <si>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</si>
  <si>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</si>
  <si>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</si>
  <si>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</si>
  <si>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</si>
  <si>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</si>
  <si>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</si>
  <si>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</si>
  <si>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</si>
  <si>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</si>
  <si>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</si>
  <si>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</si>
  <si>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</si>
  <si>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</si>
  <si>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</si>
  <si>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</si>
  <si>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</si>
  <si>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</si>
  <si>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</si>
  <si>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</si>
  <si>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</si>
  <si>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</si>
  <si>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</si>
  <si>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</si>
  <si>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</si>
  <si>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</si>
  <si>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</si>
  <si>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</si>
  <si>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</si>
  <si>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</si>
  <si>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</si>
  <si>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</si>
  <si>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</si>
  <si>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</si>
  <si>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</si>
  <si>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</si>
  <si>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</si>
  <si>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</si>
  <si>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</si>
  <si>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</si>
  <si>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</si>
  <si>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</si>
  <si>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</si>
  <si>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</si>
  <si>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</si>
  <si>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</si>
  <si>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</si>
  <si>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</si>
  <si>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</si>
  <si>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</si>
  <si>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</si>
  <si>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</si>
  <si>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</si>
  <si>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</si>
  <si>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</si>
  <si>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</si>
  <si>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</si>
  <si>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</si>
  <si>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</si>
  <si>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</si>
  <si>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</si>
  <si>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</si>
  <si>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</si>
  <si>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</si>
  <si>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</si>
  <si>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</si>
  <si>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</si>
  <si>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</si>
  <si>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</si>
  <si>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</si>
  <si>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</si>
  <si>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</si>
  <si>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</si>
  <si>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</si>
  <si>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</si>
  <si>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</si>
  <si>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</si>
  <si>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</si>
  <si>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</si>
  <si>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</si>
  <si>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</si>
  <si>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</si>
  <si>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</si>
  <si>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</si>
  <si>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</si>
  <si>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</si>
  <si>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</si>
  <si>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</si>
  <si>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</si>
  <si>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</si>
  <si>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</si>
  <si>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</si>
  <si>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</si>
  <si>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</si>
  <si>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</si>
  <si>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</si>
  <si>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</si>
  <si>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</si>
  <si>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</si>
  <si>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</si>
  <si>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</si>
  <si>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</si>
  <si>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</si>
  <si>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</si>
  <si>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</si>
  <si>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</si>
  <si>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</si>
  <si>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</si>
  <si>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</si>
  <si>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</si>
  <si>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</si>
  <si>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</si>
  <si>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</si>
  <si>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</si>
  <si>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</si>
  <si>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</si>
  <si>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</si>
  <si>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</si>
  <si>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</si>
  <si>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</si>
  <si>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</si>
  <si>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</si>
  <si>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</si>
  <si>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</si>
  <si>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</si>
  <si>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</si>
  <si>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</si>
  <si>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</si>
  <si>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</si>
  <si>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</si>
  <si>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</si>
  <si>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</si>
  <si>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</si>
  <si>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</si>
  <si>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</si>
  <si>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</si>
  <si>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</si>
  <si>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</si>
  <si>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</si>
  <si>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</si>
  <si>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</si>
  <si>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</si>
  <si>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</si>
  <si>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</si>
  <si>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</si>
  <si>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</si>
  <si>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</si>
  <si>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</si>
  <si>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</si>
  <si>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</si>
  <si>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</si>
  <si>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</si>
  <si>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</si>
  <si>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</si>
  <si>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</si>
  <si>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</si>
  <si>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</si>
  <si>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</si>
  <si>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</si>
  <si>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</si>
  <si>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</si>
  <si>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</si>
  <si>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</si>
  <si>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</si>
  <si>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</si>
  <si>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</si>
  <si>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</si>
  <si>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</si>
  <si>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</si>
  <si>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</si>
  <si>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</si>
  <si>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</si>
  <si>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</si>
  <si>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</si>
  <si>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</si>
  <si>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</si>
  <si>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</si>
  <si>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</si>
  <si>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</si>
  <si>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</si>
  <si>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</si>
  <si>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</si>
  <si>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</si>
  <si>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</si>
  <si>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</si>
  <si>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</si>
  <si>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</si>
  <si>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</si>
  <si>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</si>
  <si>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</si>
  <si>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</si>
  <si>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</si>
  <si>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</si>
  <si>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</si>
  <si>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</si>
  <si>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</si>
  <si>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</si>
  <si>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</si>
  <si>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</si>
  <si>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</si>
  <si>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</si>
  <si>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</si>
  <si>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</si>
  <si>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</si>
  <si>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</si>
  <si>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</si>
  <si>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</si>
  <si>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</si>
  <si>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</si>
  <si>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</si>
  <si>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</si>
  <si>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</si>
  <si>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</si>
  <si>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</si>
  <si>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</si>
  <si>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</si>
  <si>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</si>
  <si>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</si>
  <si>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</si>
  <si>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</si>
  <si>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</si>
  <si>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</si>
  <si>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</si>
  <si>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</si>
  <si>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</si>
  <si>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</si>
  <si>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</si>
  <si>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</si>
  <si>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</si>
  <si>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</si>
  <si>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</si>
  <si>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</si>
  <si>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</si>
  <si>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</si>
  <si>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</si>
  <si>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</si>
  <si>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</si>
  <si>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</si>
  <si>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</si>
  <si>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</si>
  <si>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</si>
  <si>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</si>
  <si>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</si>
  <si>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</si>
  <si>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</si>
  <si>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</si>
  <si>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</si>
  <si>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</si>
  <si>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</si>
  <si>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</si>
  <si>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</si>
  <si>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</si>
  <si>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</si>
  <si>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</si>
  <si>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</si>
  <si>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</si>
  <si>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</si>
  <si>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</si>
  <si>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</si>
  <si>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</si>
  <si>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</si>
  <si>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</si>
  <si>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</si>
  <si>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</si>
  <si>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</si>
  <si>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</si>
  <si>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</si>
  <si>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</si>
  <si>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</si>
  <si>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</si>
  <si>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</si>
  <si>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</si>
  <si>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</si>
  <si>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</si>
  <si>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</si>
  <si>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</si>
  <si>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</si>
  <si>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</si>
  <si>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</si>
  <si>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</si>
  <si>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</si>
  <si>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</si>
  <si>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</si>
  <si>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</si>
  <si>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</si>
  <si>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</si>
  <si>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</si>
  <si>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</si>
  <si>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</si>
  <si>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</si>
  <si>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</si>
  <si>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</si>
  <si>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</si>
  <si>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</si>
  <si>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</si>
  <si>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</si>
  <si>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</si>
  <si>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</si>
  <si>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</si>
  <si>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</si>
  <si>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</si>
  <si>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</si>
  <si>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</si>
  <si>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</si>
  <si>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</si>
  <si>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</si>
  <si>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</si>
  <si>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</si>
  <si>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</si>
  <si>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</si>
  <si>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</si>
  <si>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</si>
  <si>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</si>
  <si>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</si>
  <si>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</si>
  <si>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</si>
  <si>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</si>
  <si>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</si>
  <si>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</si>
  <si>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</si>
  <si>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</si>
  <si>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</si>
  <si>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</si>
  <si>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</si>
  <si>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</si>
  <si>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</si>
  <si>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</si>
  <si>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</si>
  <si>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</si>
  <si>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</si>
  <si>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</si>
  <si>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</si>
  <si>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</si>
  <si>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</si>
  <si>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</si>
  <si>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</si>
  <si>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</si>
  <si>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</si>
  <si>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</si>
  <si>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</si>
  <si>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</si>
  <si>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</si>
  <si>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</si>
  <si>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</si>
  <si>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</si>
  <si>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</si>
  <si>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</si>
  <si>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</si>
  <si>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</si>
  <si>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</si>
  <si>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</si>
  <si>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</si>
  <si>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</si>
  <si>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</si>
  <si>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</si>
  <si>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</si>
  <si>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</si>
  <si>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</si>
  <si>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</si>
  <si>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</si>
  <si>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</si>
  <si>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</si>
  <si>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</si>
  <si>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</si>
  <si>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</si>
  <si>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</si>
  <si>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</si>
  <si>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</si>
  <si>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</si>
  <si>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</si>
  <si>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</si>
  <si>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</si>
  <si>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</si>
  <si>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</si>
  <si>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</si>
  <si>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</si>
  <si>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</si>
  <si>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</si>
  <si>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</si>
  <si>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</si>
  <si>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</si>
  <si>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</si>
  <si>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</si>
  <si>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</si>
  <si>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</si>
  <si>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</si>
  <si>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</si>
  <si>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</si>
  <si>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</si>
  <si>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</si>
  <si>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</si>
  <si>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</si>
  <si>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</si>
  <si>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</si>
  <si>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</si>
  <si>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</si>
  <si>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</si>
  <si>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</si>
  <si>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</si>
  <si>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</si>
  <si>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</si>
  <si>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</si>
  <si>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</si>
  <si>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</si>
  <si>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</si>
  <si>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</si>
  <si>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</si>
  <si>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</si>
  <si>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</si>
  <si>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</si>
  <si>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</si>
  <si>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</si>
  <si>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</si>
  <si>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</si>
  <si>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</si>
  <si>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</si>
  <si>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</si>
  <si>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</si>
  <si>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</si>
  <si>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</si>
  <si>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</si>
  <si>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</si>
  <si>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</si>
  <si>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</si>
  <si>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</si>
  <si>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</si>
  <si>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</si>
  <si>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</si>
  <si>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</si>
  <si>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</si>
  <si>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</si>
  <si>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</si>
  <si>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</si>
  <si>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</si>
  <si>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</si>
  <si>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</si>
  <si>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</si>
  <si>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</si>
  <si>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</si>
  <si>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</si>
  <si>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</si>
  <si>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</si>
  <si>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</si>
  <si>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</si>
  <si>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</si>
  <si>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</si>
  <si>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</si>
  <si>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</si>
  <si>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</si>
  <si>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</si>
  <si>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</si>
  <si>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</si>
  <si>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</si>
  <si>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</si>
  <si>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</si>
  <si>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</si>
  <si>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</si>
  <si>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</si>
  <si>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</si>
  <si>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</si>
  <si>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</si>
  <si>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</si>
  <si>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</si>
  <si>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</si>
  <si>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</si>
  <si>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</si>
  <si>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</si>
  <si>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</si>
  <si>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</si>
  <si>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</si>
  <si>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</si>
  <si>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</si>
  <si>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</si>
  <si>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</si>
  <si>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</si>
  <si>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</si>
  <si>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</si>
  <si>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</si>
  <si>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</si>
  <si>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</si>
  <si>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</si>
  <si>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</si>
  <si>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</si>
  <si>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</si>
  <si>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</si>
  <si>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</si>
  <si>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</si>
  <si>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</si>
  <si>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</si>
  <si>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</si>
  <si>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</si>
  <si>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</si>
  <si>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</si>
  <si>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</si>
  <si>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</si>
  <si>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</si>
  <si>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</si>
  <si>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</si>
  <si>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</si>
  <si>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</si>
  <si>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</si>
  <si>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</si>
  <si>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</si>
  <si>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</si>
  <si>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</si>
  <si>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</si>
  <si>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</si>
  <si>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</si>
  <si>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</si>
  <si>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</si>
  <si>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</si>
  <si>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</si>
  <si>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</si>
  <si>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</si>
  <si>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</si>
  <si>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</si>
  <si>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</si>
  <si>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</si>
  <si>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</si>
  <si>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</si>
  <si>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</si>
  <si>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</si>
  <si>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</si>
  <si>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</si>
  <si>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</si>
  <si>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</si>
  <si>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</si>
  <si>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</si>
  <si>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</si>
  <si>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</si>
  <si>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</si>
  <si>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</si>
  <si>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</si>
  <si>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</si>
  <si>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</si>
  <si>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</si>
  <si>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</si>
  <si>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</si>
  <si>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</si>
  <si>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</si>
  <si>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</si>
  <si>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</si>
  <si>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</si>
  <si>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</si>
  <si>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</si>
  <si>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</si>
  <si>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</si>
  <si>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</si>
  <si>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</si>
  <si>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</si>
  <si>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</si>
  <si>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</si>
  <si>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</si>
  <si>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</si>
  <si>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</si>
  <si>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</si>
  <si>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</si>
  <si>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</si>
  <si>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</si>
  <si>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</si>
  <si>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</si>
  <si>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</si>
  <si>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</si>
  <si>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</si>
  <si>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</si>
  <si>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</si>
  <si>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</si>
  <si>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</si>
  <si>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</si>
  <si>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</si>
  <si>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</si>
  <si>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</si>
  <si>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</si>
  <si>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</si>
  <si>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</si>
  <si>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</si>
  <si>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</si>
  <si>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</si>
  <si>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</si>
  <si>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</si>
  <si>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</si>
  <si>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</si>
  <si>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</si>
  <si>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</si>
  <si>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</si>
  <si>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</si>
  <si>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</si>
  <si>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</si>
  <si>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</si>
  <si>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</si>
  <si>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</si>
  <si>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</si>
  <si>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</si>
  <si>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</si>
  <si>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</si>
  <si>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</si>
  <si>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</si>
  <si>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</si>
  <si>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</si>
  <si>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</si>
  <si>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</si>
  <si>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</si>
  <si>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</si>
  <si>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</si>
  <si>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</si>
  <si>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</si>
  <si>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</si>
  <si>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</si>
  <si>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</si>
  <si>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</si>
  <si>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</si>
  <si>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</si>
  <si>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</si>
  <si>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</si>
  <si>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</si>
  <si>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</si>
  <si>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</si>
  <si>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</si>
  <si>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</si>
  <si>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</si>
  <si>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</si>
  <si>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</si>
  <si>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</si>
  <si>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</si>
  <si>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</si>
  <si>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</si>
  <si>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</si>
  <si>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</si>
  <si>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</si>
  <si>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</si>
  <si>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</si>
  <si>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</si>
  <si>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</si>
  <si>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</si>
  <si>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</si>
  <si>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</si>
  <si>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</si>
  <si>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</si>
  <si>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</si>
  <si>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</si>
  <si>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</si>
  <si>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</si>
  <si>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</si>
  <si>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</si>
  <si>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</si>
  <si>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</si>
  <si>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</si>
  <si>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</si>
  <si>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</si>
  <si>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</si>
  <si>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</si>
  <si>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</si>
  <si>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</si>
  <si>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</si>
  <si>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</si>
  <si>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</si>
  <si>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</si>
  <si>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</si>
  <si>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</si>
  <si>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</si>
  <si>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</si>
  <si>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</si>
  <si>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</si>
  <si>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</si>
  <si>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</si>
  <si>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</si>
  <si>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</si>
  <si>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</si>
  <si>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</si>
  <si>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</si>
  <si>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</si>
  <si>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</si>
  <si>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</si>
  <si>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</si>
  <si>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</si>
  <si>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</si>
  <si>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</si>
  <si>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</si>
  <si>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</si>
  <si>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</si>
  <si>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</si>
  <si>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</si>
  <si>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</si>
  <si>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</si>
  <si>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</si>
  <si>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</si>
  <si>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</si>
  <si>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</si>
  <si>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</si>
  <si>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</si>
  <si>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</si>
  <si>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</si>
  <si>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</si>
  <si>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</si>
  <si>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</si>
  <si>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</si>
  <si>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</si>
  <si>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</si>
  <si>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</si>
  <si>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</si>
  <si>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</si>
  <si>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</si>
  <si>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</si>
  <si>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</si>
  <si>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</si>
  <si>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</si>
  <si>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</si>
  <si>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</si>
  <si>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</si>
  <si>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</si>
  <si>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</si>
  <si>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</si>
  <si>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</si>
  <si>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</si>
  <si>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</si>
  <si>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</si>
  <si>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</si>
  <si>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</si>
  <si>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</si>
  <si>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</si>
  <si>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</si>
  <si>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</si>
  <si>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</si>
  <si>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</si>
  <si>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</si>
  <si>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</si>
  <si>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</si>
  <si>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</si>
  <si>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</si>
  <si>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</si>
  <si>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</si>
  <si>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</si>
  <si>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</si>
  <si>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</si>
  <si>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</si>
  <si>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</si>
  <si>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</si>
  <si>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</si>
  <si>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</si>
  <si>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</si>
  <si>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</si>
  <si>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</si>
  <si>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</si>
  <si>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</si>
  <si>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</si>
  <si>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</si>
  <si>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</si>
  <si>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</si>
  <si>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</si>
  <si>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</si>
  <si>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</si>
  <si>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</si>
  <si>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</si>
  <si>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</si>
  <si>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</si>
  <si>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</si>
  <si>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</si>
  <si>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</si>
  <si>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</si>
  <si>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</si>
  <si>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</si>
  <si>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</si>
  <si>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</si>
  <si>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</si>
  <si>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</si>
  <si>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</si>
  <si>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</si>
  <si>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</si>
  <si>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</si>
  <si>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</si>
  <si>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</si>
  <si>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</si>
  <si>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</si>
  <si>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</si>
  <si>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</si>
  <si>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</si>
  <si>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</si>
  <si>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</si>
  <si>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</si>
  <si>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</si>
  <si>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</si>
  <si>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</si>
  <si>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</si>
  <si>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</si>
  <si>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</si>
  <si>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</si>
  <si>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</si>
  <si>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</si>
  <si>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</si>
  <si>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</si>
  <si>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</si>
  <si>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</si>
  <si>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</si>
  <si>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</si>
  <si>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</si>
  <si>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</si>
  <si>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</si>
  <si>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</si>
  <si>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</si>
  <si>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</si>
  <si>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</si>
  <si>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</si>
  <si>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</si>
  <si>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</si>
  <si>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</si>
  <si>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</si>
  <si>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</si>
  <si>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</si>
  <si>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</si>
  <si>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</si>
  <si>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</si>
  <si>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</si>
  <si>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</si>
  <si>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</si>
  <si>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</si>
  <si>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</si>
  <si>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</si>
  <si>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</si>
  <si>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</si>
  <si>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</si>
  <si>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</si>
  <si>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</si>
  <si>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</si>
  <si>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</si>
  <si>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</si>
  <si>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</si>
  <si>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</si>
  <si>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</si>
  <si>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</si>
  <si>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</si>
  <si>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</si>
  <si>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</si>
  <si>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</si>
  <si>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</si>
  <si>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</si>
  <si>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</si>
  <si>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</si>
  <si>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</si>
  <si>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</si>
  <si>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</si>
  <si>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</si>
  <si>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</si>
  <si>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</si>
  <si>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</si>
  <si>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</si>
  <si>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</si>
  <si>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</si>
  <si>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</si>
  <si>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</si>
  <si>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</si>
  <si>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</si>
  <si>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</si>
  <si>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</si>
  <si>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</si>
  <si>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</si>
  <si>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</si>
  <si>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</si>
  <si>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</si>
  <si>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</si>
  <si>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</si>
  <si>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</si>
  <si>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</si>
  <si>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</si>
  <si>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</si>
  <si>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</si>
  <si>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</si>
  <si>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</si>
  <si>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</si>
  <si>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</si>
  <si>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</si>
  <si>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</si>
  <si>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</si>
  <si>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</si>
  <si>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</si>
  <si>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</si>
  <si>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</si>
  <si>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</si>
  <si>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</si>
  <si>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</si>
  <si>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</si>
  <si>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</si>
  <si>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</si>
  <si>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</si>
  <si>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</si>
  <si>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</si>
  <si>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</si>
  <si>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</si>
  <si>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</si>
  <si>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</si>
  <si>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</si>
  <si>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</si>
  <si>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</si>
  <si>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</si>
  <si>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</si>
  <si>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</si>
  <si>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</si>
  <si>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</si>
  <si>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</si>
  <si>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</si>
  <si>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</si>
  <si>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</si>
  <si>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</si>
  <si>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</si>
  <si>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</si>
  <si>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</si>
  <si>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</si>
  <si>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</si>
  <si>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</si>
  <si>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</si>
  <si>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</si>
  <si>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</si>
  <si>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</si>
  <si>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</si>
  <si>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</si>
  <si>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</si>
  <si>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</si>
  <si>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</si>
  <si>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</si>
  <si>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</si>
  <si>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</si>
  <si>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</si>
  <si>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</si>
  <si>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</si>
  <si>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</si>
  <si>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</si>
  <si>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</si>
  <si>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</si>
  <si>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</si>
  <si>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</si>
  <si>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</si>
  <si>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</si>
  <si>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</si>
  <si>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</si>
  <si>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</si>
  <si>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</si>
  <si>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</si>
  <si>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</si>
  <si>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</si>
  <si>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</si>
  <si>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</si>
  <si>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</si>
  <si>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</si>
  <si>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</si>
  <si>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</si>
  <si>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</si>
  <si>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</si>
  <si>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</si>
  <si>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</si>
  <si>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</si>
  <si>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</si>
  <si>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</si>
  <si>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</si>
  <si>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</si>
  <si>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</si>
  <si>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</si>
  <si>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</si>
  <si>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</si>
  <si>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</si>
  <si>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</si>
  <si>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</si>
  <si>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</si>
  <si>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</si>
  <si>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</si>
  <si>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</si>
  <si>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</si>
  <si>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</si>
  <si>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</si>
  <si>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</si>
  <si>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</si>
  <si>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</si>
  <si>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</si>
  <si>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</si>
  <si>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</si>
  <si>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</si>
  <si>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</si>
  <si>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</si>
  <si>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</si>
  <si>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</si>
  <si>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</si>
  <si>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</si>
  <si>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</si>
  <si>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</si>
  <si>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</si>
  <si>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</si>
  <si>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</si>
  <si>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</si>
  <si>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</si>
  <si>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</si>
  <si>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</si>
  <si>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</si>
  <si>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</si>
  <si>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</si>
  <si>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</si>
  <si>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</si>
  <si>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</si>
  <si>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</si>
  <si>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</si>
  <si>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</si>
  <si>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</si>
  <si>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</si>
  <si>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</si>
  <si>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</si>
  <si>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</si>
  <si>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</si>
  <si>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</si>
  <si>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</si>
  <si>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</si>
  <si>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</si>
  <si>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</si>
  <si>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</si>
  <si>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</si>
  <si>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</si>
  <si>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</si>
  <si>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</si>
  <si>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</si>
  <si>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</si>
  <si>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</si>
  <si>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</si>
  <si>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</si>
  <si>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</si>
  <si>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</si>
  <si>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</si>
  <si>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</si>
  <si>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</si>
  <si>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</si>
  <si>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</si>
  <si>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</si>
  <si>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</si>
  <si>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</si>
  <si>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</si>
  <si>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</si>
  <si>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</si>
  <si>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</si>
  <si>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</si>
  <si>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</si>
  <si>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</si>
  <si>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</si>
  <si>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</si>
  <si>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</si>
  <si>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</si>
  <si>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</si>
  <si>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</si>
  <si>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</si>
  <si>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</si>
  <si>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</si>
  <si>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</si>
  <si>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</si>
  <si>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</si>
  <si>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</si>
  <si>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</si>
  <si>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</si>
  <si>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</si>
  <si>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</si>
  <si>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</si>
  <si>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</si>
  <si>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</si>
  <si>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</si>
  <si>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</si>
  <si>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</si>
  <si>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</si>
  <si>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</si>
  <si>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</si>
  <si>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</si>
  <si>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</si>
  <si>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</si>
  <si>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</si>
  <si>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</si>
  <si>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</si>
  <si>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</si>
  <si>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</si>
  <si>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</si>
  <si>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</si>
  <si>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</si>
  <si>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</si>
  <si>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</si>
  <si>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</si>
  <si>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</si>
  <si>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</si>
  <si>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</si>
  <si>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</si>
  <si>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</si>
  <si>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</si>
  <si>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</si>
  <si>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</si>
  <si>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</si>
  <si>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</si>
  <si>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</si>
  <si>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</si>
  <si>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</si>
  <si>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</si>
  <si>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</si>
  <si>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</si>
  <si>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</si>
  <si>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</si>
  <si>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</si>
  <si>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</si>
  <si>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</si>
  <si>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</si>
  <si>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</si>
  <si>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</si>
  <si>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</si>
  <si>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</si>
  <si>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</si>
  <si>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</si>
  <si>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</si>
  <si>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</si>
  <si>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</si>
  <si>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</si>
  <si>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</si>
  <si>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</si>
  <si>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</si>
  <si>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</si>
  <si>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</si>
  <si>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</si>
  <si>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</si>
  <si>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</si>
  <si>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</si>
  <si>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</si>
  <si>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</si>
  <si>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</si>
  <si>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</si>
  <si>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</si>
  <si>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</si>
  <si>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</si>
  <si>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</si>
  <si>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</si>
  <si>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</si>
  <si>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</si>
  <si>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</si>
  <si>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</si>
  <si>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</si>
  <si>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</si>
  <si>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</si>
  <si>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</si>
  <si>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</si>
  <si>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</si>
  <si>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</si>
  <si>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</si>
  <si>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</si>
  <si>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</si>
  <si>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</si>
  <si>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</si>
  <si>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</si>
  <si>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</si>
  <si>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</si>
  <si>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</si>
  <si>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</si>
  <si>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</si>
  <si>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</si>
  <si>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</si>
  <si>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</si>
  <si>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</si>
  <si>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</si>
  <si>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</si>
  <si>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</si>
  <si>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</si>
  <si>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</si>
  <si>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</si>
  <si>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</si>
  <si>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</si>
  <si>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</si>
  <si>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</si>
  <si>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</si>
  <si>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</si>
  <si>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</si>
  <si>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</si>
  <si>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</si>
  <si>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</si>
  <si>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</si>
  <si>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</si>
  <si>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</si>
  <si>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</si>
  <si>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</si>
  <si>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</si>
  <si>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</si>
  <si>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</si>
  <si>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</si>
  <si>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</si>
  <si>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</si>
  <si>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</si>
  <si>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</si>
  <si>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</si>
  <si>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</si>
  <si>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</si>
  <si>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</si>
  <si>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</si>
  <si>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</si>
  <si>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</si>
  <si>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</si>
  <si>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</si>
  <si>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</si>
  <si>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</si>
  <si>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</si>
  <si>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</si>
  <si>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</si>
  <si>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</si>
  <si>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</si>
  <si>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</si>
  <si>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</si>
  <si>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</si>
  <si>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</si>
  <si>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</si>
  <si>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</si>
  <si>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</si>
  <si>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</si>
  <si>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</si>
  <si>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</si>
  <si>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</si>
  <si>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</si>
  <si>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</si>
  <si>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</si>
  <si>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</si>
  <si>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</si>
  <si>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</si>
  <si>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</si>
  <si>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</si>
  <si>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</si>
  <si>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</si>
  <si>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</si>
  <si>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</si>
  <si>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</si>
  <si>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</si>
  <si>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</si>
  <si>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</si>
  <si>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</si>
  <si>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</si>
  <si>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</si>
  <si>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</si>
  <si>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</si>
  <si>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</si>
  <si>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</si>
  <si>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</si>
  <si>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</si>
  <si>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</si>
  <si>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</si>
  <si>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</si>
  <si>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</si>
  <si>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</si>
  <si>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</si>
  <si>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</si>
  <si>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</si>
  <si>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</si>
  <si>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</si>
  <si>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</si>
  <si>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</si>
  <si>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</si>
  <si>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</si>
  <si>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</si>
  <si>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</si>
  <si>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</si>
  <si>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</si>
  <si>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</si>
  <si>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</si>
  <si>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</si>
  <si>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</si>
  <si>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</si>
  <si>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</si>
  <si>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</si>
  <si>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</si>
  <si>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</si>
  <si>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</si>
  <si>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</si>
  <si>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</si>
  <si>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</si>
  <si>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</si>
  <si>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</si>
  <si>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</si>
  <si>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</si>
  <si>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</si>
  <si>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</si>
  <si>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</si>
  <si>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</si>
  <si>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</si>
  <si>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</si>
  <si>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</si>
  <si>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</si>
  <si>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</si>
  <si>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</si>
  <si>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</si>
  <si>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</si>
  <si>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</si>
  <si>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</si>
  <si>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</si>
  <si>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</si>
  <si>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</si>
  <si>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</si>
  <si>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</si>
  <si>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</si>
  <si>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</si>
  <si>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</si>
  <si>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</si>
  <si>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</si>
  <si>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</si>
  <si>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</si>
  <si>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</si>
  <si>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</si>
  <si>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</si>
  <si>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</si>
  <si>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</si>
  <si>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</si>
  <si>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</si>
  <si>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</si>
  <si>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</si>
  <si>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</si>
  <si>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</si>
  <si>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</si>
  <si>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</si>
  <si>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</si>
  <si>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</si>
  <si>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</si>
  <si>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</si>
  <si>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</si>
  <si>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</si>
  <si>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</si>
  <si>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</si>
  <si>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</si>
  <si>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</si>
  <si>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</si>
  <si>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</si>
  <si>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</si>
  <si>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</si>
  <si>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</si>
  <si>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</si>
  <si>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</si>
  <si>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</si>
  <si>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</si>
  <si>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</si>
  <si>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</si>
  <si>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</si>
  <si>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</si>
  <si>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</si>
  <si>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</si>
  <si>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</si>
  <si>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</si>
  <si>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</si>
  <si>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</si>
  <si>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</si>
  <si>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</si>
  <si>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</si>
  <si>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</si>
  <si>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</si>
  <si>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</si>
  <si>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</si>
  <si>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</si>
  <si>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</si>
  <si>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</si>
  <si>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</si>
  <si>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</si>
  <si>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</si>
  <si>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</si>
  <si>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</si>
  <si>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</si>
  <si>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</si>
  <si>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</si>
  <si>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</si>
  <si>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</si>
  <si>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</si>
  <si>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</si>
  <si>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</si>
  <si>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</si>
  <si>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</si>
  <si>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</si>
  <si>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</si>
  <si>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</si>
  <si>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</si>
  <si>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</si>
  <si>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</si>
  <si>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</si>
  <si>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</si>
  <si>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</si>
  <si>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</si>
  <si>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</si>
  <si>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</si>
  <si>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</si>
  <si>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</si>
  <si>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</si>
  <si>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</si>
  <si>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</si>
  <si>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</si>
  <si>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</si>
  <si>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</si>
  <si>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</si>
  <si>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</si>
  <si>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</si>
  <si>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</si>
  <si>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</si>
  <si>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</si>
  <si>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</si>
  <si>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</si>
  <si>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</si>
  <si>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</si>
  <si>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</si>
  <si>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</si>
  <si>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</si>
  <si>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</si>
  <si>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</si>
  <si>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</si>
  <si>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</si>
  <si>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</si>
  <si>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</si>
  <si>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</si>
  <si>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</si>
  <si>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</si>
  <si>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</si>
  <si>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</si>
  <si>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</si>
  <si>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</si>
  <si>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</si>
  <si>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</si>
  <si>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</si>
  <si>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</si>
  <si>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</si>
  <si>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</si>
  <si>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</si>
  <si>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</si>
  <si>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</si>
  <si>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</si>
  <si>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</si>
  <si>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</si>
  <si>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</si>
  <si>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</si>
  <si>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</si>
  <si>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</si>
  <si>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</si>
  <si>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</si>
  <si>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</si>
  <si>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</si>
  <si>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</si>
  <si>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</si>
  <si>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</si>
  <si>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</si>
  <si>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</si>
  <si>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</si>
  <si>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</si>
  <si>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</si>
  <si>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</si>
  <si>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</si>
  <si>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</si>
  <si>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</si>
  <si>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</si>
  <si>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</si>
  <si>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</si>
  <si>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</si>
  <si>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</si>
  <si>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</si>
  <si>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</si>
  <si>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</si>
  <si>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</si>
  <si>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</si>
  <si>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</si>
  <si>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</si>
  <si>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</si>
  <si>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</si>
  <si>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</si>
  <si>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</si>
  <si>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</si>
  <si>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</si>
  <si>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</si>
  <si>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</si>
  <si>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</si>
  <si>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</si>
  <si>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</si>
  <si>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</si>
  <si>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</si>
  <si>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</si>
  <si>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</si>
  <si>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</si>
  <si>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</si>
  <si>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</si>
  <si>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</si>
  <si>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</si>
  <si>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</si>
  <si>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</si>
  <si>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</si>
  <si>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</si>
  <si>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</si>
  <si>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</si>
  <si>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</si>
  <si>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</si>
  <si>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</si>
  <si>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</si>
  <si>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</si>
  <si>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</si>
  <si>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</si>
  <si>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</si>
  <si>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</si>
  <si>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</si>
  <si>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</si>
  <si>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</si>
  <si>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</si>
  <si>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</si>
  <si>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</si>
  <si>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</si>
  <si>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</si>
  <si>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</si>
  <si>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</si>
  <si>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</si>
  <si>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</si>
  <si>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</si>
  <si>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</si>
  <si>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</si>
  <si>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</si>
  <si>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</si>
  <si>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</si>
  <si>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</si>
  <si>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</si>
  <si>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</si>
  <si>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</si>
  <si>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</si>
  <si>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</si>
  <si>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</si>
  <si>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</si>
  <si>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</si>
  <si>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</si>
  <si>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</si>
  <si>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</si>
  <si>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</si>
  <si>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</si>
  <si>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</si>
  <si>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</si>
  <si>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</si>
  <si>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</si>
  <si>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</si>
  <si>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</si>
  <si>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</si>
  <si>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</si>
  <si>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</si>
  <si>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</si>
  <si>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</si>
  <si>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</si>
  <si>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</si>
  <si>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</si>
  <si>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</si>
  <si>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</si>
  <si>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</si>
  <si>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</si>
  <si>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</si>
  <si>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</si>
  <si>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</si>
  <si>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</si>
  <si>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</si>
  <si>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</si>
  <si>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</si>
  <si>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</si>
  <si>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</si>
  <si>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</si>
  <si>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</si>
  <si>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</si>
  <si>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</si>
  <si>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</si>
  <si>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</si>
  <si>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</si>
  <si>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</si>
  <si>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</si>
  <si>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</si>
  <si>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</si>
  <si>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</si>
  <si>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</si>
  <si>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</si>
  <si>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</si>
  <si>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</si>
  <si>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</si>
  <si>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</si>
  <si>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</si>
  <si>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</si>
  <si>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</si>
  <si>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</si>
  <si>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</si>
  <si>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</si>
  <si>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</si>
  <si>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</si>
  <si>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</si>
  <si>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</si>
  <si>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</si>
  <si>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</si>
  <si>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</si>
  <si>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</si>
  <si>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</si>
  <si>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</si>
  <si>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</si>
  <si>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</si>
  <si>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</si>
  <si>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</si>
  <si>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</si>
  <si>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</si>
  <si>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</si>
  <si>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</si>
  <si>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</si>
  <si>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</si>
  <si>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</si>
  <si>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</si>
  <si>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</si>
  <si>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</si>
  <si>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</si>
  <si>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</si>
  <si>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</si>
  <si>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</si>
  <si>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</si>
  <si>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</si>
  <si>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</si>
  <si>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</si>
  <si>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</si>
  <si>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</si>
  <si>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</si>
  <si>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</si>
  <si>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</si>
  <si>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</si>
  <si>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</si>
  <si>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</si>
  <si>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</si>
  <si>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</si>
  <si>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</si>
  <si>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</si>
  <si>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</si>
  <si>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</si>
  <si>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</si>
  <si>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</si>
  <si>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</si>
  <si>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</si>
  <si>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</si>
  <si>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</si>
  <si>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</si>
  <si>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</si>
  <si>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</si>
  <si>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</si>
  <si>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</si>
  <si>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</si>
  <si>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</si>
  <si>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</si>
  <si>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</si>
  <si>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</si>
  <si>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</si>
  <si>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</si>
  <si>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</si>
  <si>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</si>
  <si>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</si>
  <si>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</si>
  <si>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</si>
  <si>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</si>
  <si>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</si>
  <si>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</si>
  <si>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</si>
  <si>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</si>
  <si>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</si>
  <si>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</si>
  <si>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</si>
  <si>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</si>
  <si>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</si>
  <si>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</si>
  <si>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</si>
  <si>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</si>
  <si>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</si>
  <si>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</si>
  <si>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</si>
  <si>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</si>
  <si>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</si>
  <si>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</si>
  <si>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</si>
  <si>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</si>
  <si>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</si>
  <si>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</si>
  <si>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</si>
  <si>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</si>
  <si>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</si>
  <si>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</si>
  <si>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</si>
  <si>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</si>
  <si>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</si>
  <si>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</si>
  <si>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</si>
  <si>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</si>
  <si>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</si>
  <si>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</si>
  <si>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</si>
  <si>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</si>
  <si>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</si>
  <si>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</si>
  <si>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</si>
  <si>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</si>
  <si>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</si>
  <si>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</si>
  <si>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</si>
  <si>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</si>
  <si>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</si>
  <si>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</si>
  <si>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</si>
  <si>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</si>
  <si>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</si>
  <si>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</si>
  <si>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</si>
  <si>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</si>
  <si>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</si>
  <si>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</si>
  <si>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</si>
  <si>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</si>
  <si>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</si>
  <si>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</si>
  <si>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</si>
  <si>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</si>
  <si>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</si>
  <si>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</si>
  <si>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</si>
  <si>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</si>
  <si>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</si>
  <si>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</si>
  <si>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</si>
  <si>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</si>
  <si>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</si>
  <si>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</si>
  <si>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</si>
  <si>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</si>
  <si>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</si>
  <si>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</si>
  <si>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</si>
  <si>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</si>
  <si>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</si>
  <si>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</si>
  <si>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</si>
  <si>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</si>
  <si>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</si>
  <si>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</si>
  <si>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</si>
  <si>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</si>
  <si>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</si>
  <si>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</si>
  <si>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</si>
  <si>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</si>
  <si>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</si>
  <si>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</si>
  <si>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</si>
  <si>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</si>
  <si>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</si>
  <si>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</si>
  <si>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</si>
  <si>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</si>
  <si>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</si>
  <si>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</si>
  <si>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</si>
  <si>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</si>
  <si>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</si>
  <si>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</si>
  <si>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</si>
  <si>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</si>
  <si>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</si>
  <si>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</si>
  <si>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</si>
  <si>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</si>
  <si>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</si>
  <si>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</si>
  <si>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</si>
  <si>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</si>
  <si>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</si>
  <si>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</si>
  <si>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</si>
  <si>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</si>
  <si>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</si>
  <si>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</si>
  <si>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</si>
  <si>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</si>
  <si>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</si>
  <si>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</si>
  <si>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</si>
  <si>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</si>
  <si>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</si>
  <si>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</si>
  <si>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</si>
  <si>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</si>
  <si>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</si>
  <si>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</si>
  <si>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</si>
  <si>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</si>
  <si>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</si>
  <si>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</si>
  <si>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</si>
  <si>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</si>
  <si>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</si>
  <si>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</si>
  <si>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</si>
  <si>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</si>
  <si>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</si>
  <si>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</si>
  <si>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</si>
  <si>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</si>
  <si>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</si>
  <si>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</si>
  <si>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</si>
  <si>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</si>
  <si>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</si>
  <si>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</si>
  <si>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</si>
  <si>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</si>
  <si>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</si>
  <si>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</si>
  <si>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</si>
  <si>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</si>
  <si>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</si>
  <si>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</si>
  <si>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</si>
  <si>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</si>
  <si>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</si>
  <si>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</si>
  <si>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</si>
  <si>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</si>
  <si>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</si>
  <si>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</si>
  <si>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</si>
  <si>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</si>
  <si>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</si>
  <si>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</si>
  <si>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</si>
  <si>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</si>
  <si>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</si>
  <si>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</si>
  <si>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</si>
  <si>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</si>
  <si>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</si>
  <si>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</si>
  <si>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</si>
  <si>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</si>
  <si>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</si>
  <si>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</si>
  <si>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</si>
  <si>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</si>
  <si>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</si>
  <si>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</si>
  <si>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</si>
  <si>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</si>
  <si>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</si>
  <si>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</si>
  <si>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</si>
  <si>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</si>
  <si>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</si>
  <si>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</si>
  <si>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</si>
  <si>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</si>
  <si>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</si>
  <si>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</si>
  <si>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</si>
  <si>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</si>
  <si>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</si>
  <si>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</si>
  <si>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</si>
  <si>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</si>
  <si>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</si>
  <si>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</si>
  <si>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</si>
  <si>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</si>
  <si>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</si>
  <si>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</si>
  <si>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</si>
  <si>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</si>
  <si>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</si>
  <si>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</si>
  <si>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</si>
  <si>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</si>
  <si>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</si>
  <si>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</si>
  <si>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</si>
  <si>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</si>
  <si>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</si>
  <si>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</si>
  <si>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</si>
  <si>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</si>
  <si>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</si>
  <si>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</si>
  <si>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</si>
  <si>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</si>
  <si>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</si>
  <si>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</si>
  <si>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</si>
  <si>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</si>
  <si>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</si>
  <si>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</si>
  <si>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</si>
  <si>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</si>
  <si>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</si>
  <si>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</si>
  <si>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</si>
  <si>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</si>
  <si>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</si>
  <si>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</si>
  <si>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</si>
  <si>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</si>
  <si>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</si>
  <si>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</si>
  <si>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</si>
  <si>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</si>
  <si>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</si>
  <si>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</si>
  <si>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</si>
  <si>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</si>
  <si>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</si>
  <si>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</si>
  <si>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</si>
  <si>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</si>
  <si>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</si>
  <si>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</si>
  <si>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</si>
  <si>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</si>
  <si>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</si>
  <si>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</si>
  <si>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</si>
  <si>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</si>
  <si>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</si>
  <si>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</si>
  <si>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</si>
  <si>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</si>
  <si>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</si>
  <si>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</si>
  <si>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</si>
  <si>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</si>
  <si>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</si>
  <si>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</si>
  <si>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</si>
  <si>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</si>
  <si>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</si>
  <si>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</si>
  <si>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</si>
  <si>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</si>
  <si>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</si>
  <si>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</si>
  <si>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</si>
  <si>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</si>
  <si>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</si>
  <si>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</si>
  <si>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</si>
  <si>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</si>
  <si>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</si>
  <si>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</si>
  <si>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</si>
  <si>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</si>
  <si>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</si>
  <si>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</si>
  <si>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</si>
  <si>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</si>
  <si>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</si>
  <si>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</si>
  <si>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</si>
  <si>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</si>
  <si>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</si>
  <si>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</si>
  <si>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</si>
  <si>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</si>
  <si>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</si>
  <si>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</si>
  <si>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</si>
  <si>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</si>
  <si>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</si>
  <si>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</si>
  <si>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</si>
  <si>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</si>
  <si>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</si>
  <si>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</si>
  <si>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</si>
  <si>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</si>
  <si>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</si>
  <si>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</si>
  <si>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</si>
  <si>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</si>
  <si>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</si>
  <si>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</si>
  <si>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</si>
  <si>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</si>
  <si>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</si>
  <si>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</si>
  <si>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</si>
  <si>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</si>
  <si>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</si>
  <si>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</si>
  <si>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</si>
  <si>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</si>
  <si>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</si>
  <si>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</si>
  <si>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</si>
  <si>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</si>
  <si>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</si>
  <si>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</si>
  <si>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</si>
  <si>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</si>
  <si>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</si>
  <si>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</si>
  <si>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</si>
  <si>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</si>
  <si>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</si>
  <si>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</si>
  <si>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</si>
  <si>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</si>
  <si>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</si>
  <si>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</si>
  <si>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</si>
  <si>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</si>
  <si>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</si>
  <si>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</si>
  <si>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</si>
  <si>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</si>
  <si>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</si>
  <si>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</si>
  <si>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</si>
  <si>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</si>
  <si>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</si>
  <si>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</si>
  <si>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</si>
  <si>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</si>
  <si>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</si>
  <si>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</si>
  <si>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</si>
  <si>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</si>
  <si>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</si>
  <si>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</si>
  <si>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</si>
  <si>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</si>
  <si>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</si>
  <si>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</si>
  <si>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</si>
  <si>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</si>
  <si>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</si>
  <si>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</si>
  <si>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</si>
  <si>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</si>
  <si>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</si>
  <si>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</si>
  <si>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</si>
  <si>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</si>
  <si>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</si>
  <si>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</si>
  <si>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</si>
  <si>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</si>
  <si>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</si>
  <si>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</si>
  <si>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</si>
  <si>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</si>
  <si>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</si>
  <si>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</si>
  <si>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</si>
  <si>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</si>
  <si>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</si>
  <si>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</si>
  <si>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</si>
  <si>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</si>
  <si>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</si>
  <si>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</si>
  <si>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</si>
  <si>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</si>
  <si>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</si>
  <si>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</si>
  <si>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</si>
  <si>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</si>
  <si>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</si>
  <si>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</si>
  <si>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</si>
  <si>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</si>
  <si>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</si>
  <si>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</si>
  <si>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</si>
  <si>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</si>
  <si>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</si>
  <si>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</si>
  <si>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</si>
  <si>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</si>
  <si>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</si>
  <si>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</si>
  <si>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</si>
  <si>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</si>
  <si>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</si>
  <si>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</si>
  <si>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</si>
  <si>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</si>
  <si>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</si>
  <si>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</si>
  <si>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</si>
  <si>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</si>
  <si>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</si>
  <si>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</si>
  <si>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</si>
  <si>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</si>
  <si>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</si>
  <si>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</si>
  <si>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</si>
  <si>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</si>
  <si>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</si>
  <si>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</si>
  <si>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</si>
  <si>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</si>
  <si>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</si>
  <si>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</si>
  <si>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</si>
  <si>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</si>
  <si>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</si>
  <si>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</si>
  <si>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</si>
  <si>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</si>
  <si>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</si>
  <si>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</si>
  <si>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</si>
  <si>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</si>
  <si>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</si>
  <si>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</si>
  <si>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</si>
  <si>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</si>
  <si>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</si>
  <si>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</si>
  <si>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</si>
  <si>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</si>
  <si>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</si>
  <si>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</si>
  <si>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</si>
  <si>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</si>
  <si>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</si>
  <si>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</si>
  <si>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</si>
  <si>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</si>
  <si>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</si>
  <si>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</si>
  <si>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</si>
  <si>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</si>
  <si>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</si>
  <si>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</si>
  <si>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</si>
  <si>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</si>
  <si>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</si>
  <si>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</si>
  <si>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</si>
  <si>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</si>
  <si>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</si>
  <si>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</si>
  <si>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</si>
  <si>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</si>
  <si>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</si>
  <si>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</si>
  <si>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</si>
  <si>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</si>
  <si>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</si>
  <si>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</si>
  <si>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</si>
  <si>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</si>
  <si>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</si>
  <si>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</si>
  <si>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</si>
  <si>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</si>
  <si>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</si>
  <si>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</si>
  <si>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</si>
  <si>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</si>
  <si>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</si>
  <si>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</si>
  <si>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</si>
  <si>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</si>
  <si>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</si>
  <si>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</si>
  <si>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</si>
  <si>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</si>
  <si>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</si>
  <si>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</si>
  <si>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</si>
  <si>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</si>
  <si>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</si>
  <si>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</si>
  <si>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</si>
  <si>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</si>
  <si>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</si>
  <si>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</si>
  <si>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</si>
  <si>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</si>
  <si>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</si>
  <si>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</si>
  <si>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</si>
  <si>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</si>
  <si>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</si>
  <si>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</si>
  <si>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</si>
  <si>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</si>
  <si>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</si>
  <si>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</si>
  <si>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</si>
  <si>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</si>
  <si>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</si>
  <si>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</si>
  <si>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</si>
  <si>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</si>
  <si>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</si>
  <si>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</si>
  <si>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</si>
  <si>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</si>
  <si>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</si>
  <si>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</si>
  <si>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</si>
  <si>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</si>
  <si>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</si>
  <si>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</si>
  <si>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</si>
  <si>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</si>
  <si>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</si>
  <si>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</si>
  <si>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</si>
  <si>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</si>
  <si>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</si>
  <si>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</si>
  <si>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</si>
  <si>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</si>
  <si>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</si>
  <si>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</si>
  <si>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</si>
  <si>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</si>
  <si>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</si>
  <si>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</si>
  <si>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</si>
  <si>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</si>
  <si>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</si>
  <si>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</si>
  <si>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</si>
  <si>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</si>
  <si>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</si>
  <si>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</si>
  <si>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</si>
  <si>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</si>
  <si>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</si>
  <si>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</si>
  <si>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</si>
  <si>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</si>
  <si>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</si>
  <si>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</si>
  <si>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</si>
  <si>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</si>
  <si>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</si>
  <si>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</si>
  <si>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</si>
  <si>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</si>
  <si>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</si>
  <si>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</si>
  <si>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</si>
  <si>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</si>
  <si>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</si>
  <si>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</si>
  <si>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</si>
  <si>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</si>
  <si>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</si>
  <si>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</si>
  <si>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</si>
  <si>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</si>
  <si>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</si>
  <si>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</si>
  <si>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</si>
  <si>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</si>
  <si>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</si>
  <si>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</si>
  <si>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</si>
  <si>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</si>
  <si>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</si>
  <si>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</si>
  <si>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</si>
  <si>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</si>
  <si>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</si>
  <si>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</si>
  <si>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</si>
  <si>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</si>
  <si>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</si>
  <si>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</si>
  <si>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</si>
  <si>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</si>
  <si>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</si>
  <si>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</si>
  <si>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</si>
  <si>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</si>
  <si>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</si>
  <si>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</si>
  <si>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</si>
  <si>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</si>
  <si>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</si>
  <si>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</si>
  <si>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</si>
  <si>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</si>
  <si>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</si>
  <si>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</si>
  <si>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</si>
  <si>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</si>
  <si>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</si>
  <si>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</si>
  <si>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</si>
  <si>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</si>
  <si>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</si>
  <si>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</si>
  <si>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</si>
  <si>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</si>
  <si>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</si>
  <si>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</si>
  <si>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</si>
  <si>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</si>
  <si>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</si>
  <si>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</si>
  <si>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</si>
  <si>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</si>
  <si>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</si>
  <si>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</si>
  <si>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</si>
  <si>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</si>
  <si>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</si>
  <si>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</si>
  <si>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</si>
  <si>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</si>
  <si>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</si>
  <si>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</si>
  <si>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</si>
  <si>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</si>
  <si>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</si>
  <si>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</si>
  <si>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</si>
  <si>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</si>
  <si>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</si>
  <si>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</si>
  <si>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</si>
  <si>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</si>
  <si>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</si>
  <si>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</si>
  <si>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</si>
  <si>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</si>
  <si>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</si>
  <si>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</si>
  <si>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</si>
  <si>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</si>
  <si>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</si>
  <si>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</si>
  <si>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</si>
  <si>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</si>
  <si>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</si>
  <si>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</si>
  <si>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</si>
  <si>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</si>
  <si>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</si>
  <si>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</si>
  <si>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</si>
  <si>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</si>
  <si>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</si>
  <si>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</si>
  <si>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</si>
  <si>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</si>
  <si>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</si>
  <si>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</si>
  <si>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</si>
  <si>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</si>
  <si>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</si>
  <si>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</si>
  <si>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</si>
  <si>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</si>
  <si>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</si>
  <si>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</si>
  <si>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</si>
  <si>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</si>
  <si>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</si>
  <si>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</si>
  <si>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</si>
  <si>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</si>
  <si>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</si>
  <si>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</si>
  <si>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</si>
  <si>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</si>
  <si>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</si>
  <si>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</si>
  <si>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</si>
  <si>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</si>
  <si>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</si>
  <si>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</si>
  <si>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</si>
  <si>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</si>
  <si>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</si>
  <si>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</si>
  <si>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</si>
  <si>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</si>
  <si>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</si>
  <si>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</si>
  <si>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</si>
  <si>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</si>
  <si>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</si>
  <si>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</si>
  <si>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</si>
  <si>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</si>
  <si>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</si>
  <si>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</si>
  <si>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</si>
  <si>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</si>
  <si>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</si>
  <si>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</si>
  <si>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</si>
  <si>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</si>
  <si>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</si>
  <si>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</si>
  <si>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</si>
  <si>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</si>
  <si>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</si>
  <si>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</si>
  <si>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</si>
  <si>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</si>
  <si>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</si>
  <si>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</si>
  <si>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</si>
  <si>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</si>
  <si>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</si>
  <si>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</si>
  <si>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</si>
  <si>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</si>
  <si>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</si>
  <si>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</si>
  <si>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</si>
  <si>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</si>
  <si>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</si>
  <si>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</si>
  <si>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</si>
  <si>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</si>
  <si>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</si>
  <si>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</si>
  <si>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</si>
  <si>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</si>
  <si>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</si>
  <si>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</si>
  <si>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</si>
  <si>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</si>
  <si>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</si>
  <si>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</si>
  <si>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</si>
  <si>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</si>
  <si>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</si>
  <si>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</si>
  <si>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</si>
  <si>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</si>
  <si>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</si>
  <si>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</si>
  <si>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</si>
  <si>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</si>
  <si>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</si>
  <si>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</si>
  <si>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</si>
  <si>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</si>
  <si>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</si>
  <si>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</si>
  <si>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</si>
  <si>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</si>
  <si>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</si>
  <si>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</si>
  <si>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</si>
  <si>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</si>
  <si>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</si>
  <si>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</si>
  <si>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</si>
  <si>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</si>
  <si>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</si>
  <si>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</si>
  <si>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</si>
  <si>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</si>
  <si>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</si>
  <si>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</si>
  <si>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</si>
  <si>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</si>
  <si>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</si>
  <si>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</si>
  <si>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</si>
  <si>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</si>
  <si>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</si>
  <si>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</si>
  <si>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</si>
  <si>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</si>
  <si>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</si>
  <si>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</si>
  <si>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</si>
  <si>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</si>
  <si>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</si>
  <si>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</si>
  <si>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</si>
  <si>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</si>
  <si>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</si>
  <si>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</si>
  <si>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</si>
  <si>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</si>
  <si>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</si>
  <si>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</si>
  <si>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</si>
  <si>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</si>
  <si>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</si>
  <si>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</si>
  <si>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</si>
  <si>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</si>
  <si>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</si>
  <si>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</si>
  <si>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</si>
  <si>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</si>
  <si>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</si>
  <si>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</si>
  <si>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</si>
  <si>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</si>
  <si>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</si>
  <si>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</si>
  <si>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</si>
  <si>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</si>
  <si>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</si>
  <si>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</si>
  <si>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</si>
  <si>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</si>
  <si>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</si>
  <si>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</si>
  <si>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</si>
  <si>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</si>
  <si>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</si>
  <si>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</si>
  <si>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</si>
  <si>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</si>
  <si>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</si>
  <si>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</si>
  <si>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</si>
  <si>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</si>
  <si>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</si>
  <si>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</si>
  <si>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</si>
  <si>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</si>
  <si>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</si>
  <si>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</si>
  <si>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</si>
  <si>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</si>
  <si>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</si>
  <si>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</si>
  <si>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</si>
  <si>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</si>
  <si>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</si>
  <si>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</si>
  <si>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</si>
  <si>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</si>
  <si>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</si>
  <si>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</si>
  <si>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</si>
  <si>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</si>
  <si>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</si>
  <si>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</si>
  <si>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</si>
  <si>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</si>
  <si>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</si>
  <si>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</si>
  <si>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</si>
  <si>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</si>
  <si>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</si>
  <si>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</si>
  <si>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</si>
  <si>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</si>
  <si>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</si>
  <si>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</si>
  <si>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</si>
  <si>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</si>
  <si>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</si>
  <si>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</si>
  <si>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</si>
  <si>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</si>
  <si>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</si>
  <si>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</si>
  <si>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</si>
  <si>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</si>
  <si>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</si>
  <si>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</si>
  <si>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</si>
  <si>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</si>
  <si>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</si>
  <si>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</si>
  <si>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</si>
  <si>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</si>
  <si>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</si>
  <si>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</si>
  <si>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</si>
  <si>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</si>
  <si>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</si>
  <si>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</si>
  <si>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</si>
  <si>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</si>
  <si>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</si>
  <si>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</si>
  <si>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</si>
  <si>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</si>
  <si>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</si>
  <si>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</si>
  <si>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</si>
  <si>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</si>
  <si>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</si>
  <si>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</si>
  <si>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</si>
  <si>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</si>
  <si>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</si>
  <si>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</si>
  <si>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</si>
  <si>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</si>
  <si>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</si>
  <si>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</si>
  <si>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</si>
  <si>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</si>
  <si>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</si>
  <si>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</si>
  <si>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</si>
  <si>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</si>
  <si>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</si>
  <si>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</si>
  <si>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</si>
  <si>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</si>
  <si>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</si>
  <si>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</si>
  <si>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</si>
  <si>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</si>
  <si>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</si>
  <si>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</si>
  <si>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</si>
  <si>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</si>
  <si>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</si>
  <si>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</si>
  <si>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</si>
  <si>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</si>
  <si>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</si>
  <si>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</si>
  <si>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</si>
  <si>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</si>
  <si>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</si>
  <si>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</si>
  <si>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</si>
  <si>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</si>
  <si>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</si>
  <si>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</si>
  <si>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</si>
  <si>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</si>
  <si>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</si>
  <si>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</si>
  <si>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</si>
  <si>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</si>
  <si>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</si>
  <si>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</si>
  <si>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</si>
  <si>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</si>
  <si>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</si>
  <si>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</si>
  <si>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</si>
  <si>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</si>
  <si>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</si>
  <si>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</si>
  <si>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</si>
  <si>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</si>
  <si>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</si>
  <si>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</si>
  <si>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</si>
  <si>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</si>
  <si>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</si>
  <si>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</si>
  <si>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</si>
  <si>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</si>
  <si>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</si>
  <si>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</si>
  <si>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</si>
  <si>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</si>
  <si>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</si>
  <si>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</si>
  <si>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</si>
  <si>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</si>
  <si>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</si>
  <si>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</si>
  <si>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</si>
  <si>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</si>
  <si>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</si>
  <si>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</si>
  <si>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</si>
  <si>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</si>
  <si>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</si>
  <si>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</si>
  <si>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</si>
  <si>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</si>
  <si>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</si>
  <si>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</si>
  <si>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</si>
  <si>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</si>
  <si>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</si>
  <si>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</si>
  <si>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</si>
  <si>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</si>
  <si>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</si>
  <si>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</si>
  <si>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</si>
  <si>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</si>
  <si>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</si>
  <si>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</si>
  <si>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</si>
  <si>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</si>
  <si>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</si>
  <si>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</si>
  <si>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</si>
  <si>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</si>
  <si>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</si>
  <si>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</si>
  <si>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</si>
  <si>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</si>
  <si>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</si>
  <si>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</si>
  <si>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</si>
  <si>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</si>
  <si>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</si>
  <si>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</si>
  <si>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</si>
  <si>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</si>
  <si>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</si>
  <si>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</si>
  <si>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</si>
  <si>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</si>
  <si>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</si>
  <si>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</si>
  <si>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</si>
  <si>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</si>
  <si>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</si>
  <si>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</si>
  <si>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</si>
  <si>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</si>
  <si>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</si>
  <si>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</si>
  <si>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</si>
  <si>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</si>
  <si>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</si>
  <si>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</si>
  <si>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</si>
  <si>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</si>
  <si>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</si>
  <si>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</si>
  <si>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</si>
  <si>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</si>
  <si>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</si>
  <si>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</si>
  <si>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</si>
  <si>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</si>
  <si>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</si>
  <si>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</si>
  <si>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</si>
  <si>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</si>
  <si>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</si>
  <si>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</si>
  <si>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</si>
  <si>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</si>
  <si>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</si>
  <si>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</si>
  <si>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</si>
  <si>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</si>
  <si>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</si>
  <si>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</si>
  <si>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</si>
  <si>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</si>
  <si>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</si>
  <si>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</si>
  <si>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</si>
  <si>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</si>
  <si>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</si>
  <si>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</si>
  <si>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</si>
  <si>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</si>
  <si>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</si>
  <si>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</si>
  <si>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</si>
  <si>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</si>
  <si>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</si>
  <si>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</si>
  <si>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</si>
  <si>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</si>
  <si>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</si>
  <si>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</si>
  <si>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</si>
  <si>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</si>
  <si>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</si>
  <si>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</si>
  <si>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</si>
  <si>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</si>
  <si>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</si>
  <si>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</si>
  <si>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</si>
  <si>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</si>
  <si>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</si>
  <si>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</si>
  <si>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</si>
  <si>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</si>
  <si>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</si>
  <si>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</si>
  <si>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</si>
  <si>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</si>
  <si>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</si>
  <si>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</si>
  <si>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</si>
  <si>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</si>
  <si>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</si>
  <si>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</si>
  <si>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</si>
  <si>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</si>
  <si>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</si>
  <si>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</si>
  <si>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</si>
  <si>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</si>
  <si>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</si>
  <si>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</si>
  <si>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</si>
  <si>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</si>
  <si>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</si>
  <si>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</si>
  <si>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</si>
  <si>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</si>
  <si>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</si>
  <si>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</si>
  <si>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</si>
  <si>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</si>
  <si>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</si>
  <si>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</si>
  <si>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</si>
  <si>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</si>
  <si>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</si>
  <si>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</si>
  <si>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</si>
  <si>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</si>
  <si>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</si>
  <si>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</si>
  <si>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</si>
  <si>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</si>
  <si>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</si>
  <si>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</si>
  <si>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</si>
  <si>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</si>
  <si>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</si>
  <si>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</si>
  <si>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</si>
  <si>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</si>
  <si>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</si>
  <si>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</si>
  <si>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</si>
  <si>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</si>
  <si>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</si>
  <si>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</si>
  <si>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</si>
  <si>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</si>
  <si>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</si>
  <si>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</si>
  <si>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</si>
  <si>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</si>
  <si>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</si>
  <si>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</si>
  <si>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</si>
  <si>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</si>
  <si>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</si>
  <si>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</si>
  <si>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</si>
  <si>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</si>
  <si>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</si>
  <si>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</si>
  <si>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</si>
  <si>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</si>
  <si>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</si>
  <si>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</si>
  <si>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</si>
  <si>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</si>
  <si>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</si>
  <si>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</si>
  <si>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</si>
  <si>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</si>
  <si>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</si>
  <si>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</si>
  <si>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</si>
  <si>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</si>
  <si>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</si>
  <si>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</si>
  <si>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</si>
  <si>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</si>
  <si>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</si>
  <si>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</si>
  <si>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</si>
  <si>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</si>
  <si>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</si>
  <si>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</si>
  <si>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</si>
  <si>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</si>
  <si>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</si>
  <si>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</si>
  <si>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</si>
  <si>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</si>
  <si>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</si>
  <si>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</si>
  <si>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</si>
  <si>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</si>
  <si>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</si>
  <si>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</si>
  <si>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</si>
  <si>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</si>
  <si>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</si>
  <si>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</si>
  <si>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</si>
  <si>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</si>
  <si>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</si>
  <si>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</si>
  <si>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</si>
  <si>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</si>
  <si>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</si>
  <si>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</si>
  <si>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</si>
  <si>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</si>
  <si>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</si>
  <si>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</si>
  <si>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</si>
  <si>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</si>
  <si>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</si>
  <si>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</si>
  <si>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</si>
  <si>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</si>
  <si>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</si>
  <si>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</si>
  <si>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</si>
  <si>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</si>
  <si>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</si>
  <si>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</si>
  <si>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</si>
  <si>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</si>
  <si>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</si>
  <si>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</si>
  <si>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</si>
  <si>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</si>
  <si>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</si>
  <si>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</si>
  <si>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</si>
  <si>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</si>
  <si>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</si>
  <si>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</si>
  <si>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</si>
  <si>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</si>
  <si>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</si>
  <si>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</si>
  <si>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</si>
  <si>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</si>
  <si>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</si>
  <si>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</si>
  <si>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</si>
  <si>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</si>
  <si>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</si>
  <si>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</si>
  <si>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</si>
  <si>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</si>
  <si>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</si>
  <si>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</si>
  <si>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</si>
  <si>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</si>
  <si>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</si>
  <si>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</si>
  <si>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</si>
  <si>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</si>
  <si>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</si>
  <si>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</si>
  <si>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</si>
  <si>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</si>
  <si>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</si>
  <si>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</si>
  <si>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</si>
  <si>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</si>
  <si>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</si>
  <si>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</si>
  <si>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</si>
  <si>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</si>
  <si>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</si>
  <si>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</si>
  <si>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</si>
  <si>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</si>
  <si>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</si>
  <si>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</si>
  <si>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</si>
  <si>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</si>
  <si>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</si>
  <si>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</si>
  <si>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</si>
  <si>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</si>
  <si>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</si>
  <si>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</si>
  <si>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</si>
  <si>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</si>
  <si>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</si>
  <si>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</si>
  <si>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</si>
  <si>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</si>
  <si>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</si>
  <si>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</si>
  <si>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</si>
  <si>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</si>
  <si>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</si>
  <si>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</si>
  <si>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</si>
  <si>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</si>
  <si>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</si>
  <si>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</si>
  <si>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</si>
  <si>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</si>
  <si>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</si>
  <si>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</si>
  <si>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</si>
  <si>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</si>
  <si>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</si>
  <si>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</si>
  <si>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</si>
  <si>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</si>
  <si>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</si>
  <si>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</si>
  <si>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</si>
  <si>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</si>
  <si>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</si>
  <si>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</si>
  <si>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</si>
  <si>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</si>
  <si>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</si>
  <si>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</si>
  <si>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</si>
  <si>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</si>
  <si>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</si>
  <si>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</si>
  <si>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</si>
  <si>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</si>
  <si>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</si>
  <si>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</si>
  <si>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</si>
  <si>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</si>
  <si>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</si>
  <si>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</si>
  <si>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</si>
  <si>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</si>
  <si>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</si>
  <si>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</si>
  <si>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</si>
  <si>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</si>
  <si>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</si>
  <si>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</si>
  <si>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</si>
  <si>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</si>
  <si>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</si>
  <si>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</si>
  <si>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</si>
  <si>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</si>
  <si>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</si>
  <si>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</si>
  <si>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</si>
  <si>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</si>
  <si>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</si>
  <si>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</si>
  <si>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</si>
  <si>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</si>
  <si>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</si>
  <si>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</si>
  <si>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</si>
  <si>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</si>
  <si>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</si>
  <si>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</si>
  <si>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</si>
  <si>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</si>
  <si>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</si>
  <si>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</si>
  <si>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</si>
  <si>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</si>
  <si>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</si>
  <si>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</si>
  <si>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</si>
  <si>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</si>
  <si>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</si>
  <si>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</si>
  <si>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</si>
  <si>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</si>
  <si>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</si>
  <si>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</si>
  <si>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</si>
  <si>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</si>
  <si>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</si>
  <si>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</si>
  <si>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</si>
  <si>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</si>
  <si>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</si>
  <si>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</si>
  <si>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</si>
  <si>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</si>
  <si>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</si>
  <si>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</si>
  <si>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</si>
  <si>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</si>
  <si>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</si>
  <si>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</si>
  <si>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</si>
  <si>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</si>
  <si>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</si>
  <si>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</si>
  <si>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</si>
  <si>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</si>
  <si>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</si>
  <si>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</si>
  <si>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</si>
  <si>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</si>
  <si>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</si>
  <si>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</si>
  <si>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</si>
  <si>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</si>
  <si>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</si>
  <si>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</si>
  <si>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</si>
  <si>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</si>
  <si>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</si>
  <si>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</si>
  <si>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</si>
  <si>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</si>
  <si>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</si>
  <si>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</si>
  <si>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</si>
  <si>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</si>
  <si>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</si>
  <si>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</si>
  <si>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</si>
  <si>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</si>
  <si>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</si>
  <si>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</si>
  <si>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</si>
  <si>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</si>
  <si>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</si>
  <si>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</si>
  <si>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</si>
  <si>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</si>
  <si>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</si>
  <si>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</si>
  <si>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</si>
  <si>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</si>
  <si>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</si>
  <si>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</si>
  <si>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</si>
  <si>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</si>
  <si>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</si>
  <si>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</si>
  <si>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</si>
  <si>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</si>
  <si>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</si>
  <si>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</si>
  <si>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</si>
  <si>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</si>
  <si>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</si>
  <si>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</si>
  <si>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</si>
  <si>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</si>
  <si>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</si>
  <si>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</si>
  <si>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</si>
  <si>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</si>
  <si>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</si>
  <si>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</si>
  <si>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</si>
  <si>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</si>
  <si>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</si>
  <si>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</si>
  <si>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</si>
  <si>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</si>
  <si>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</si>
  <si>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</si>
  <si>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</si>
  <si>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</si>
  <si>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</si>
  <si>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</si>
  <si>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</si>
  <si>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</si>
  <si>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</si>
  <si>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</si>
  <si>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</si>
  <si>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</si>
  <si>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</si>
  <si>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</si>
  <si>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</si>
  <si>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</si>
  <si>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</si>
  <si>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</si>
  <si>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</si>
  <si>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</si>
  <si>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</si>
  <si>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</si>
  <si>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</si>
  <si>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</si>
  <si>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</si>
  <si>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</si>
  <si>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</si>
  <si>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</si>
  <si>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</si>
  <si>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</si>
  <si>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</si>
  <si>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</si>
  <si>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</si>
  <si>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</si>
  <si>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</si>
  <si>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</si>
  <si>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</si>
  <si>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</si>
  <si>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</si>
  <si>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</si>
  <si>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</si>
  <si>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</si>
  <si>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</si>
  <si>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</si>
  <si>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</si>
  <si>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</si>
  <si>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</si>
  <si>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</si>
  <si>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</si>
  <si>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</si>
  <si>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</si>
  <si>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</si>
  <si>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</si>
  <si>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</si>
  <si>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</si>
  <si>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</si>
  <si>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</si>
  <si>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</si>
  <si>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</si>
  <si>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</si>
  <si>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</si>
  <si>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</si>
  <si>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</si>
  <si>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</si>
  <si>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</si>
  <si>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</si>
  <si>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</si>
  <si>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</si>
  <si>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</si>
  <si>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</si>
  <si>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</si>
  <si>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</si>
  <si>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</si>
  <si>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</si>
  <si>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</si>
  <si>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</si>
  <si>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</si>
  <si>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</si>
  <si>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</si>
  <si>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</si>
  <si>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</si>
  <si>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</si>
  <si>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</si>
  <si>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</si>
  <si>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</si>
  <si>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</si>
  <si>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</si>
  <si>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</si>
  <si>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</si>
  <si>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</si>
  <si>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</si>
  <si>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</si>
  <si>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</si>
  <si>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</si>
  <si>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</si>
  <si>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</si>
  <si>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</si>
  <si>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</si>
  <si>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</si>
  <si>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</si>
  <si>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</si>
  <si>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</si>
  <si>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</si>
  <si>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</si>
  <si>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</si>
  <si>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</si>
  <si>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</si>
  <si>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</si>
  <si>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</si>
  <si>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</si>
  <si>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</si>
  <si>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</si>
  <si>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</si>
  <si>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</si>
  <si>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</si>
  <si>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</si>
  <si>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</si>
  <si>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</si>
  <si>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</si>
  <si>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</si>
  <si>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</si>
  <si>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</si>
  <si>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</si>
  <si>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</si>
  <si>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</si>
  <si>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</si>
  <si>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</si>
  <si>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</si>
  <si>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</si>
  <si>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</si>
  <si>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</si>
  <si>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</si>
  <si>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</si>
  <si>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</si>
  <si>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</si>
  <si>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</si>
  <si>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</si>
  <si>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</si>
  <si>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</si>
  <si>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</si>
  <si>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</si>
  <si>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</si>
  <si>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</si>
  <si>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</si>
  <si>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</si>
  <si>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</si>
  <si>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</si>
  <si>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</si>
  <si>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</si>
  <si>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</si>
  <si>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</si>
  <si>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</si>
  <si>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</si>
  <si>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</si>
  <si>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</si>
  <si>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</si>
  <si>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</si>
  <si>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</si>
  <si>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</si>
  <si>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</si>
  <si>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</si>
  <si>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</si>
  <si>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</si>
  <si>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</si>
  <si>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</si>
  <si>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</si>
  <si>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</si>
  <si>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</si>
  <si>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</si>
  <si>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</si>
  <si>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</si>
  <si>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</si>
  <si>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</si>
  <si>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</si>
  <si>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</si>
  <si>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</si>
  <si>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</si>
  <si>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</si>
  <si>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</si>
  <si>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</si>
  <si>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</si>
  <si>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</si>
  <si>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</si>
  <si>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</si>
  <si>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</si>
  <si>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</si>
  <si>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</si>
  <si>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</si>
  <si>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</si>
  <si>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</si>
  <si>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</si>
  <si>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</si>
  <si>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</si>
  <si>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</si>
  <si>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</si>
  <si>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</si>
  <si>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</si>
  <si>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</si>
  <si>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</si>
  <si>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</si>
  <si>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</si>
  <si>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</si>
  <si>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</si>
  <si>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</si>
  <si>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</si>
  <si>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</si>
  <si>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</si>
  <si>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</si>
  <si>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</si>
  <si>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</si>
  <si>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</si>
  <si>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</si>
  <si>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</si>
  <si>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</si>
  <si>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</si>
  <si>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</si>
  <si>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</si>
  <si>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</si>
  <si>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</si>
  <si>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</si>
  <si>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</si>
  <si>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</si>
  <si>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</si>
  <si>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</si>
  <si>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</si>
  <si>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</si>
  <si>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</si>
  <si>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</si>
  <si>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</si>
  <si>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</si>
  <si>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</si>
  <si>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</si>
  <si>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</si>
  <si>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</si>
  <si>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</si>
  <si>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</si>
  <si>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</si>
  <si>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</si>
  <si>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</si>
  <si>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</si>
  <si>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</si>
  <si>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</si>
  <si>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</si>
  <si>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</si>
  <si>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</si>
  <si>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</si>
  <si>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</si>
  <si>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</si>
  <si>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</si>
  <si>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</si>
  <si>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</si>
  <si>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</si>
  <si>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</si>
  <si>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</si>
  <si>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</si>
  <si>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</si>
  <si>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</si>
  <si>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</si>
  <si>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</si>
  <si>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</si>
  <si>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</si>
  <si>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</si>
  <si>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</si>
  <si>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</si>
  <si>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</si>
  <si>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</si>
  <si>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</si>
  <si>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</si>
  <si>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</si>
  <si>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</si>
  <si>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</si>
  <si>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</si>
  <si>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</si>
  <si>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</si>
  <si>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</si>
  <si>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</si>
  <si>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</si>
  <si>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</si>
  <si>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</si>
  <si>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</si>
  <si>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</si>
  <si>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</si>
  <si>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</si>
  <si>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</si>
  <si>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</si>
  <si>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</si>
  <si>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</si>
  <si>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</si>
  <si>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</si>
  <si>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</si>
  <si>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</si>
  <si>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</si>
  <si>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</si>
  <si>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</si>
  <si>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</si>
  <si>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</si>
  <si>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</si>
  <si>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</si>
  <si>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</si>
  <si>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</si>
  <si>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</si>
  <si>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</si>
  <si>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</si>
  <si>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</si>
  <si>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</si>
  <si>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</si>
  <si>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</si>
  <si>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</si>
  <si>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</si>
  <si>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</si>
  <si>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</si>
  <si>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</si>
  <si>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</si>
  <si>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</si>
  <si>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</si>
  <si>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</si>
  <si>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</si>
  <si>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</si>
  <si>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</si>
  <si>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</si>
  <si>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</si>
  <si>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</si>
  <si>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</si>
  <si>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</si>
  <si>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</si>
  <si>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</si>
  <si>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</si>
  <si>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</si>
  <si>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</si>
  <si>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</si>
  <si>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</si>
  <si>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</si>
  <si>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</si>
  <si>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</si>
  <si>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</si>
  <si>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</si>
  <si>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</si>
  <si>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</si>
  <si>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</si>
  <si>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</si>
  <si>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</si>
  <si>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</si>
  <si>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</si>
  <si>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</si>
  <si>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</si>
  <si>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</si>
  <si>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</si>
  <si>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</si>
  <si>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</si>
  <si>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</si>
  <si>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</si>
  <si>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</si>
  <si>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</si>
  <si>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</si>
  <si>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</si>
  <si>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</si>
  <si>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</si>
  <si>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</si>
  <si>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</si>
  <si>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</si>
  <si>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</si>
  <si>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</si>
  <si>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</si>
  <si>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</si>
  <si>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</si>
  <si>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</si>
  <si>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</si>
  <si>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</si>
  <si>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</si>
  <si>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</si>
  <si>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</si>
  <si>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</si>
  <si>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</si>
  <si>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</si>
  <si>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</si>
  <si>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</si>
  <si>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</si>
  <si>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</si>
  <si>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</si>
  <si>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</si>
  <si>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</si>
  <si>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</si>
  <si>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</si>
  <si>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</si>
  <si>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</si>
  <si>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</si>
  <si>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</si>
  <si>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</si>
  <si>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</si>
  <si>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</si>
  <si>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</si>
  <si>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</si>
  <si>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</si>
  <si>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</si>
  <si>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</si>
  <si>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</si>
  <si>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</si>
  <si>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</si>
  <si>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</si>
  <si>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</si>
  <si>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</si>
  <si>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</si>
  <si>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</si>
  <si>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</si>
  <si>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</si>
  <si>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</si>
  <si>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</si>
  <si>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</si>
  <si>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</si>
  <si>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</si>
  <si>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</si>
  <si>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</si>
  <si>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</si>
  <si>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</si>
  <si>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</si>
  <si>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</si>
  <si>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</si>
  <si>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</si>
  <si>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</si>
  <si>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</si>
  <si>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</si>
  <si>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</si>
  <si>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</si>
  <si>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</si>
  <si>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</si>
  <si>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</si>
  <si>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</si>
  <si>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</si>
  <si>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</si>
  <si>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</si>
  <si>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</si>
  <si>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</si>
  <si>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</si>
  <si>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</si>
  <si>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</si>
  <si>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</si>
  <si>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</si>
  <si>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</si>
  <si>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</si>
  <si>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</si>
  <si>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</si>
  <si>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</si>
  <si>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</si>
  <si>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</si>
  <si>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</si>
  <si>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</si>
  <si>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</si>
  <si>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</si>
  <si>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</si>
  <si>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</si>
  <si>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</si>
  <si>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</si>
  <si>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</si>
  <si>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</si>
  <si>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</si>
  <si>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</si>
  <si>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</si>
  <si>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</si>
  <si>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</si>
  <si>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</si>
  <si>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</si>
  <si>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</si>
  <si>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</si>
  <si>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</si>
  <si>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</si>
  <si>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</si>
  <si>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</si>
  <si>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</si>
  <si>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</si>
  <si>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</si>
  <si>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</si>
  <si>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</si>
  <si>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</si>
  <si>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</si>
  <si>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</si>
  <si>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</si>
  <si>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</si>
  <si>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</si>
  <si>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</si>
  <si>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</si>
  <si>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</si>
  <si>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</si>
  <si>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</si>
  <si>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</si>
  <si>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</si>
  <si>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</si>
  <si>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</si>
  <si>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</si>
  <si>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</si>
  <si>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</si>
  <si>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</si>
  <si>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</si>
  <si>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</si>
  <si>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</si>
  <si>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</si>
  <si>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</si>
  <si>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</si>
  <si>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</si>
  <si>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</si>
  <si>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</si>
  <si>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</si>
  <si>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</si>
  <si>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</si>
  <si>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</si>
  <si>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</si>
  <si>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</si>
  <si>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</si>
  <si>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</si>
  <si>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</si>
  <si>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</si>
  <si>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</si>
  <si>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</si>
  <si>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</si>
  <si>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</si>
  <si>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</si>
  <si>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</si>
  <si>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</si>
  <si>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</si>
  <si>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</si>
  <si>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</si>
  <si>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</si>
  <si>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</si>
  <si>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</si>
  <si>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</si>
  <si>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</si>
  <si>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</si>
  <si>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</si>
  <si>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</si>
  <si>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</si>
  <si>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</si>
  <si>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</si>
  <si>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</si>
  <si>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</si>
  <si>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</si>
  <si>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</si>
  <si>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</si>
  <si>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</si>
  <si>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</si>
  <si>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</si>
  <si>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</si>
  <si>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</si>
  <si>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</si>
  <si>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</si>
  <si>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</si>
  <si>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</si>
  <si>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</si>
  <si>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</si>
  <si>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</si>
  <si>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</si>
  <si>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</si>
  <si>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</si>
  <si>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</si>
  <si>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</si>
  <si>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</si>
  <si>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</si>
  <si>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</si>
  <si>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</si>
  <si>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</si>
  <si>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</si>
  <si>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</si>
  <si>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</si>
  <si>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</si>
  <si>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</si>
  <si>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</si>
  <si>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</si>
  <si>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</si>
  <si>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</si>
  <si>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</si>
  <si>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</si>
  <si>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</si>
  <si>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</si>
  <si>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</si>
  <si>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</si>
  <si>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</si>
  <si>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</si>
  <si>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</si>
  <si>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</si>
  <si>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</si>
  <si>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</si>
  <si>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</si>
  <si>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</si>
  <si>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</si>
  <si>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</si>
  <si>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</si>
  <si>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</si>
  <si>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</si>
  <si>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</si>
  <si>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</si>
  <si>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</si>
  <si>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</si>
  <si>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</si>
  <si>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</si>
  <si>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</si>
  <si>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</si>
  <si>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</si>
  <si>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</si>
  <si>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</si>
  <si>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</si>
  <si>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</si>
  <si>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</si>
  <si>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</si>
  <si>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</si>
  <si>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</si>
  <si>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</si>
  <si>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</si>
  <si>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</si>
  <si>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</si>
  <si>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</si>
  <si>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</si>
  <si>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</si>
  <si>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</si>
  <si>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</si>
  <si>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</si>
  <si>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</si>
  <si>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</si>
  <si>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</si>
  <si>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</si>
  <si>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</si>
  <si>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</si>
  <si>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</si>
  <si>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</si>
  <si>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</si>
  <si>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</si>
  <si>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</si>
  <si>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</si>
  <si>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</si>
  <si>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</si>
  <si>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</si>
  <si>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</si>
  <si>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</si>
  <si>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</si>
  <si>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</si>
  <si>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</si>
  <si>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</si>
  <si>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</si>
  <si>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</si>
  <si>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</si>
  <si>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</si>
  <si>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</si>
  <si>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</si>
  <si>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</si>
  <si>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</si>
  <si>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</si>
  <si>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</si>
  <si>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</si>
  <si>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</si>
  <si>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</si>
  <si>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</si>
  <si>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</si>
  <si>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</si>
  <si>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</si>
  <si>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</si>
  <si>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</si>
  <si>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</si>
  <si>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</si>
  <si>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</si>
  <si>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</si>
  <si>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</si>
  <si>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</si>
  <si>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</si>
  <si>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</si>
  <si>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</si>
  <si>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</si>
  <si>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</si>
  <si>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</si>
  <si>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</si>
  <si>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</si>
  <si>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</si>
  <si>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</si>
  <si>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</si>
  <si>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</si>
  <si>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</si>
  <si>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</si>
  <si>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</si>
  <si>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</si>
  <si>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</si>
  <si>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</si>
  <si>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</si>
  <si>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</si>
  <si>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</si>
  <si>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</si>
  <si>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</si>
  <si>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</si>
  <si>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</si>
  <si>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</si>
  <si>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</si>
  <si>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</si>
  <si>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</si>
  <si>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</si>
  <si>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</si>
  <si>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</si>
  <si>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</si>
  <si>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</si>
  <si>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</si>
  <si>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</si>
  <si>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</si>
  <si>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</si>
  <si>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</si>
  <si>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</si>
  <si>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</si>
  <si>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</si>
  <si>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</si>
  <si>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</si>
  <si>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</si>
  <si>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</si>
  <si>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</si>
  <si>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</si>
  <si>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</si>
  <si>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</si>
  <si>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</si>
  <si>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</si>
  <si>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</si>
  <si>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</si>
  <si>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</si>
  <si>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</si>
  <si>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</si>
  <si>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</si>
  <si>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</si>
  <si>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</si>
  <si>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</si>
  <si>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</si>
  <si>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</si>
  <si>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</si>
  <si>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</si>
  <si>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</si>
  <si>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</si>
  <si>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</si>
  <si>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</si>
  <si>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</si>
  <si>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</si>
  <si>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</si>
  <si>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</si>
  <si>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</si>
  <si>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</si>
  <si>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</si>
  <si>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</si>
  <si>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</si>
  <si>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</si>
  <si>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</si>
  <si>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</si>
  <si>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</si>
  <si>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</si>
  <si>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</si>
  <si>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</si>
  <si>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</si>
  <si>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</si>
  <si>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</si>
  <si>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</si>
  <si>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</si>
  <si>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</si>
  <si>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</si>
  <si>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</si>
  <si>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</si>
  <si>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</si>
  <si>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</si>
  <si>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</si>
  <si>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</si>
  <si>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</si>
  <si>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</si>
  <si>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</si>
  <si>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</si>
  <si>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</si>
  <si>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</si>
  <si>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</si>
  <si>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</si>
  <si>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</si>
  <si>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</si>
  <si>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</si>
  <si>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</si>
  <si>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</si>
  <si>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</si>
  <si>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</si>
  <si>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</si>
  <si>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</si>
  <si>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</si>
  <si>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</si>
  <si>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</si>
  <si>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</si>
  <si>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</si>
  <si>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</si>
  <si>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</si>
  <si>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</si>
  <si>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</si>
  <si>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</si>
  <si>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</si>
  <si>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</si>
  <si>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</si>
  <si>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</si>
  <si>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</si>
  <si>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</si>
  <si>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</si>
  <si>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</si>
  <si>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</si>
  <si>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</si>
  <si>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</si>
  <si>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</si>
  <si>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</si>
  <si>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</si>
  <si>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</si>
  <si>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</si>
  <si>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</si>
  <si>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</si>
  <si>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</si>
  <si>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</si>
  <si>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</si>
  <si>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</si>
  <si>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</si>
  <si>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</si>
  <si>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</si>
  <si>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</si>
  <si>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</si>
  <si>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</si>
  <si>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</si>
  <si>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</si>
  <si>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</si>
  <si>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</si>
  <si>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</si>
  <si>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</si>
  <si>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</si>
  <si>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</si>
  <si>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</si>
  <si>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</si>
  <si>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</si>
  <si>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</si>
  <si>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</si>
  <si>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</si>
  <si>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</si>
  <si>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</si>
  <si>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</si>
  <si>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</si>
  <si>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</si>
  <si>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</si>
  <si>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</si>
  <si>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</si>
  <si>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</si>
  <si>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</si>
  <si>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</si>
  <si>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</si>
  <si>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</si>
  <si>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</si>
  <si>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</si>
  <si>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</si>
  <si>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</si>
  <si>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</si>
  <si>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</si>
  <si>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</si>
  <si>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</si>
  <si>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</si>
  <si>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</si>
  <si>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</si>
  <si>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</si>
  <si>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</si>
  <si>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</si>
  <si>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</si>
  <si>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</si>
  <si>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</si>
  <si>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</si>
  <si>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</si>
  <si>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</si>
  <si>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</si>
  <si>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</si>
  <si>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</si>
  <si>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</si>
  <si>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</si>
  <si>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</si>
  <si>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</si>
  <si>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</si>
  <si>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</si>
  <si>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</si>
  <si>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</si>
  <si>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</si>
  <si>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</si>
  <si>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</si>
  <si>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</si>
  <si>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</si>
  <si>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</si>
  <si>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</si>
  <si>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</si>
  <si>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</si>
  <si>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</si>
  <si>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</si>
  <si>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</si>
  <si>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</si>
  <si>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</si>
  <si>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</si>
  <si>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</si>
  <si>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</si>
  <si>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</si>
  <si>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</si>
  <si>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</si>
  <si>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</si>
  <si>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</si>
  <si>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</si>
  <si>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</si>
  <si>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</si>
  <si>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</si>
  <si>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</si>
  <si>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</si>
  <si>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</si>
  <si>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</si>
  <si>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</si>
  <si>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</si>
  <si>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</si>
  <si>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</si>
  <si>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</si>
  <si>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</si>
  <si>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</si>
  <si>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</si>
  <si>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</si>
  <si>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</si>
  <si>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</si>
  <si>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</si>
  <si>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</si>
  <si>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</si>
  <si>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</si>
  <si>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</si>
  <si>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</si>
  <si>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</si>
  <si>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</si>
  <si>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</si>
  <si>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</si>
  <si>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</si>
  <si>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</si>
  <si>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</si>
  <si>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</si>
  <si>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</si>
  <si>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</si>
  <si>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</si>
  <si>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</si>
  <si>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</si>
  <si>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</si>
  <si>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</si>
  <si>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</si>
  <si>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</si>
  <si>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</si>
  <si>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</si>
  <si>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</si>
  <si>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</si>
  <si>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</si>
  <si>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</si>
  <si>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</si>
  <si>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</si>
  <si>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</si>
  <si>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</si>
  <si>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</si>
  <si>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</si>
  <si>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</si>
  <si>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</si>
  <si>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</si>
  <si>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</si>
  <si>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</si>
  <si>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</si>
  <si>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</si>
  <si>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</si>
  <si>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</si>
  <si>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</si>
  <si>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</si>
  <si>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</si>
  <si>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</si>
  <si>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</si>
  <si>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</si>
  <si>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</si>
  <si>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</si>
  <si>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</si>
  <si>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</si>
  <si>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</si>
  <si>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</si>
  <si>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</si>
  <si>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</si>
  <si>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</si>
  <si>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</si>
  <si>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</si>
  <si>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</si>
  <si>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</si>
  <si>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</si>
  <si>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</si>
  <si>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</si>
  <si>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</si>
  <si>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</si>
  <si>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</si>
  <si>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</si>
  <si>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</si>
  <si>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</si>
  <si>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</si>
  <si>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</si>
  <si>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</si>
  <si>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</si>
  <si>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</si>
  <si>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</si>
  <si>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</si>
  <si>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</si>
  <si>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</si>
  <si>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</si>
  <si>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</si>
  <si>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</si>
  <si>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</si>
  <si>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</si>
  <si>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</si>
  <si>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</si>
  <si>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</si>
  <si>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</si>
  <si>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</si>
  <si>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</si>
  <si>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</si>
  <si>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</si>
  <si>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</si>
  <si>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</si>
  <si>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</si>
  <si>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</si>
  <si>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</si>
  <si>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</si>
  <si>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</si>
  <si>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</si>
  <si>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</si>
  <si>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</si>
  <si>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</si>
  <si>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</si>
  <si>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</si>
  <si>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</si>
  <si>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</si>
  <si>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</si>
  <si>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</si>
  <si>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</si>
  <si>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</si>
  <si>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</si>
  <si>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</si>
  <si>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</si>
  <si>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</si>
  <si>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</si>
  <si>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</si>
  <si>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</si>
  <si>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</si>
  <si>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</si>
  <si>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</si>
  <si>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</si>
  <si>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</si>
  <si>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</si>
  <si>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</si>
  <si>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</si>
  <si>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</si>
  <si>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</si>
  <si>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</si>
  <si>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</si>
  <si>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</si>
  <si>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</si>
  <si>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</si>
  <si>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</si>
  <si>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</si>
  <si>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</si>
  <si>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</si>
  <si>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</si>
  <si>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</si>
  <si>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</si>
  <si>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</si>
  <si>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</si>
  <si>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</si>
  <si>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</si>
  <si>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</si>
  <si>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</si>
  <si>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</si>
  <si>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</si>
  <si>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</si>
  <si>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</si>
  <si>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</si>
  <si>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</si>
  <si>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</si>
  <si>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</si>
  <si>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</si>
  <si>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</si>
  <si>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</si>
  <si>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</si>
  <si>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</si>
  <si>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</si>
  <si>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</si>
  <si>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</si>
  <si>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</si>
  <si>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</si>
  <si>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</si>
  <si>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</si>
  <si>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</si>
  <si>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</si>
  <si>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</si>
  <si>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</si>
  <si>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</si>
  <si>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</si>
  <si>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</si>
  <si>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</si>
  <si>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</si>
  <si>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</si>
  <si>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</si>
  <si>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</si>
  <si>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</si>
  <si>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</si>
  <si>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</si>
  <si>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</si>
  <si>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</si>
  <si>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</si>
  <si>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</si>
  <si>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</si>
  <si>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</si>
  <si>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</si>
  <si>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</si>
  <si>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</si>
  <si>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</si>
  <si>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</si>
  <si>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</si>
  <si>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</si>
  <si>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</si>
  <si>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</si>
  <si>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</si>
  <si>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</si>
  <si>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</si>
  <si>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</si>
  <si>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</si>
  <si>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</si>
  <si>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</si>
  <si>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</si>
  <si>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</si>
  <si>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</si>
  <si>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</si>
  <si>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</si>
  <si>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</si>
  <si>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</si>
  <si>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</si>
  <si>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</si>
  <si>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</si>
  <si>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</si>
  <si>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</si>
  <si>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</si>
  <si>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</si>
  <si>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</si>
  <si>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</si>
  <si>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</si>
  <si>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</si>
  <si>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</si>
  <si>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</si>
  <si>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</si>
  <si>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</si>
  <si>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</si>
  <si>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</si>
  <si>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</si>
  <si>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</si>
  <si>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</si>
  <si>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</si>
  <si>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</si>
  <si>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</si>
  <si>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</si>
  <si>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</si>
  <si>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</si>
  <si>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</si>
  <si>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</si>
  <si>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</si>
  <si>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</si>
  <si>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</si>
  <si>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</si>
  <si>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</si>
  <si>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</si>
  <si>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</si>
  <si>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</si>
  <si>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</si>
  <si>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</si>
  <si>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</si>
  <si>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</si>
  <si>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</si>
  <si>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</si>
  <si>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</si>
  <si>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</si>
  <si>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</si>
  <si>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</si>
  <si>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</si>
  <si>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</si>
  <si>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</si>
  <si>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</si>
  <si>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</si>
  <si>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</si>
  <si>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</si>
  <si>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</si>
  <si>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</si>
  <si>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</si>
  <si>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</si>
  <si>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</si>
  <si>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</si>
  <si>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</si>
  <si>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</si>
  <si>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</si>
  <si>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</si>
  <si>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</si>
  <si>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</si>
  <si>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</si>
  <si>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</si>
  <si>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</si>
  <si>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</si>
  <si>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</si>
  <si>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</si>
  <si>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</si>
  <si>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</si>
  <si>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</si>
  <si>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</si>
  <si>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</si>
  <si>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</si>
  <si>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</si>
  <si>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</si>
  <si>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</si>
  <si>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</si>
  <si>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</si>
  <si>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</si>
  <si>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</si>
  <si>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</si>
  <si>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</si>
  <si>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</si>
  <si>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</si>
  <si>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</si>
  <si>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</si>
  <si>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</si>
  <si>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</si>
  <si>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</si>
  <si>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</si>
  <si>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</si>
  <si>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</si>
  <si>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</si>
  <si>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</si>
  <si>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</si>
  <si>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</si>
  <si>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</si>
  <si>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</si>
  <si>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</si>
  <si>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</si>
  <si>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</si>
  <si>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</si>
  <si>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</si>
  <si>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</si>
  <si>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</si>
  <si>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</si>
  <si>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</si>
  <si>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</si>
  <si>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</si>
  <si>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</si>
  <si>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</si>
  <si>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</si>
  <si>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</si>
  <si>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</si>
  <si>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</si>
  <si>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</si>
  <si>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</si>
  <si>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</si>
  <si>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</si>
  <si>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</si>
  <si>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</si>
  <si>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</si>
  <si>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</si>
  <si>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</si>
  <si>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</si>
  <si>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</si>
  <si>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</si>
  <si>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</si>
  <si>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</si>
  <si>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</si>
  <si>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</si>
  <si>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</si>
  <si>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</si>
  <si>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</si>
  <si>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</si>
  <si>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</si>
  <si>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</si>
  <si>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</si>
  <si>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</si>
  <si>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</si>
  <si>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</si>
  <si>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</si>
  <si>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</si>
  <si>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</si>
  <si>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</si>
  <si>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</si>
  <si>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</si>
  <si>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</si>
  <si>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</si>
  <si>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</si>
  <si>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</si>
  <si>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</si>
  <si>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</si>
  <si>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</si>
  <si>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</si>
  <si>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</si>
  <si>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</si>
  <si>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</si>
  <si>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</si>
  <si>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</si>
  <si>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</si>
  <si>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</si>
  <si>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</si>
  <si>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</si>
  <si>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</si>
  <si>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</si>
  <si>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</si>
  <si>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</si>
  <si>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</si>
  <si>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</si>
  <si>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</si>
  <si>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</si>
  <si>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</si>
  <si>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</si>
  <si>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</si>
  <si>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</si>
  <si>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</si>
  <si>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</si>
  <si>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</si>
  <si>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</si>
  <si>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</si>
  <si>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</si>
  <si>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</si>
  <si>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</si>
  <si>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</si>
  <si>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</si>
  <si>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</si>
  <si>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</si>
  <si>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</si>
  <si>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</si>
  <si>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</si>
  <si>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</si>
  <si>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</si>
  <si>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</si>
  <si>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</si>
  <si>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</si>
  <si>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</si>
  <si>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</si>
  <si>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</si>
  <si>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</si>
  <si>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</si>
  <si>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</si>
  <si>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</si>
  <si>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</si>
  <si>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</si>
  <si>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</si>
  <si>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</si>
  <si>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</si>
  <si>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</si>
  <si>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</si>
  <si>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</si>
  <si>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</si>
  <si>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</si>
  <si>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</si>
  <si>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</si>
  <si>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</si>
  <si>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</si>
  <si>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</si>
  <si>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</si>
  <si>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</si>
  <si>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</si>
  <si>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</si>
  <si>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</si>
  <si>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</si>
  <si>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</si>
  <si>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</si>
  <si>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</si>
  <si>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</si>
  <si>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</si>
  <si>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</si>
  <si>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</si>
  <si>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</si>
  <si>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</si>
  <si>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</si>
  <si>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</si>
  <si>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</si>
  <si>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</si>
  <si>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</si>
  <si>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</si>
  <si>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</si>
  <si>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</si>
  <si>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</si>
  <si>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</si>
  <si>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</si>
  <si>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</si>
  <si>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</si>
  <si>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</si>
  <si>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</si>
  <si>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</si>
  <si>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</si>
  <si>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</si>
  <si>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</si>
  <si>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</si>
  <si>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</si>
  <si>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</si>
  <si>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</si>
  <si>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</si>
  <si>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</si>
  <si>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</si>
  <si>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</si>
  <si>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</si>
  <si>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</si>
  <si>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</si>
  <si>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</si>
  <si>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</si>
  <si>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</si>
  <si>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</si>
  <si>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</si>
  <si>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</si>
  <si>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</si>
  <si>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</si>
  <si>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</si>
  <si>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</si>
  <si>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</si>
  <si>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</si>
  <si>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</si>
  <si>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</si>
  <si>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</si>
  <si>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</si>
  <si>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</si>
  <si>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</si>
  <si>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</si>
  <si>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</si>
  <si>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</si>
  <si>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</si>
  <si>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</si>
  <si>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</si>
  <si>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</si>
  <si>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</si>
  <si>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</si>
  <si>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</si>
  <si>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</si>
  <si>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</si>
  <si>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</si>
  <si>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</si>
  <si>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</si>
  <si>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</si>
  <si>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</si>
  <si>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</si>
  <si>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</si>
  <si>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</si>
  <si>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</si>
  <si>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</si>
  <si>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</si>
  <si>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</si>
  <si>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</si>
  <si>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</si>
  <si>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</si>
  <si>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</si>
  <si>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</si>
  <si>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</si>
  <si>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</si>
  <si>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</si>
  <si>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</si>
  <si>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</si>
  <si>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</si>
  <si>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</si>
  <si>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</si>
  <si>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</si>
  <si>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</si>
  <si>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</si>
  <si>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</si>
  <si>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</si>
  <si>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</si>
  <si>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</si>
  <si>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</si>
  <si>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</si>
  <si>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</si>
  <si>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</si>
  <si>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</si>
  <si>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</si>
  <si>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</si>
  <si>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</si>
  <si>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</si>
  <si>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</si>
  <si>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</si>
  <si>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</si>
  <si>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</si>
  <si>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</si>
  <si>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</si>
  <si>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</si>
  <si>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</si>
  <si>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</si>
  <si>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</si>
  <si>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</si>
  <si>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</si>
  <si>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</si>
  <si>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</si>
  <si>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</si>
  <si>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</si>
  <si>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</si>
  <si>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</si>
  <si>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</si>
  <si>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</si>
  <si>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</si>
  <si>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</si>
  <si>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</si>
  <si>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</si>
  <si>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</si>
  <si>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</si>
  <si>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</si>
  <si>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</si>
  <si>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</si>
  <si>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</si>
  <si>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</si>
  <si>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</si>
  <si>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</si>
  <si>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</si>
  <si>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</si>
  <si>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</si>
  <si>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</si>
  <si>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</si>
  <si>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</si>
  <si>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</si>
  <si>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</si>
  <si>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</si>
  <si>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</si>
  <si>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</si>
  <si>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</si>
  <si>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</si>
  <si>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</si>
  <si>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</si>
  <si>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</si>
  <si>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</si>
  <si>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</si>
  <si>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</si>
  <si>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</si>
  <si>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</si>
  <si>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</si>
  <si>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</si>
  <si>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</si>
  <si>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</si>
  <si>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</si>
  <si>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</si>
  <si>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</si>
  <si>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</si>
  <si>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</si>
  <si>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</si>
  <si>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</si>
  <si>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</si>
  <si>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</si>
  <si>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</si>
  <si>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</si>
  <si>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</si>
  <si>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</si>
  <si>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</si>
  <si>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</si>
  <si>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</si>
  <si>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</si>
  <si>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</si>
  <si>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</si>
  <si>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</si>
  <si>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</si>
  <si>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</si>
  <si>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</si>
  <si>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</si>
  <si>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</si>
  <si>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</si>
  <si>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</si>
  <si>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</si>
  <si>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</si>
  <si>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</si>
  <si>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</si>
  <si>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</si>
  <si>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</si>
  <si>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</si>
  <si>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</si>
  <si>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</si>
  <si>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</si>
  <si>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</si>
  <si>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</si>
  <si>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</si>
  <si>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</si>
  <si>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</si>
  <si>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</si>
  <si>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</si>
  <si>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</si>
  <si>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</si>
  <si>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</si>
  <si>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</si>
  <si>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</si>
  <si>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</si>
  <si>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</si>
  <si>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</si>
  <si>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</si>
  <si>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</si>
  <si>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</si>
  <si>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</si>
  <si>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</si>
  <si>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</si>
  <si>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</si>
  <si>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</si>
  <si>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</si>
  <si>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</si>
  <si>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</si>
  <si>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</si>
  <si>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</si>
  <si>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</si>
  <si>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</si>
  <si>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</si>
  <si>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</si>
  <si>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</si>
  <si>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</si>
  <si>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</si>
  <si>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</si>
  <si>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</si>
  <si>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</si>
  <si>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</si>
  <si>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</si>
  <si>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</si>
  <si>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</si>
  <si>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</si>
  <si>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</si>
  <si>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</si>
  <si>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</si>
  <si>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</si>
  <si>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</si>
  <si>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</si>
  <si>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</si>
  <si>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</si>
  <si>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</si>
  <si>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</si>
  <si>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</si>
  <si>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</si>
  <si>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</si>
  <si>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</si>
  <si>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</si>
  <si>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</si>
  <si>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</si>
  <si>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</si>
  <si>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</si>
  <si>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</si>
  <si>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</si>
  <si>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</si>
  <si>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</si>
  <si>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</si>
  <si>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</si>
  <si>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</si>
  <si>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</si>
  <si>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</si>
  <si>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</si>
  <si>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</si>
  <si>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</si>
  <si>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</si>
  <si>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</si>
  <si>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</si>
  <si>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</si>
  <si>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</si>
  <si>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</si>
  <si>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</si>
  <si>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</si>
  <si>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</si>
  <si>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</si>
  <si>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</si>
  <si>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</si>
  <si>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</si>
  <si>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</si>
  <si>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</si>
  <si>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</si>
  <si>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</si>
  <si>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</si>
  <si>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</si>
  <si>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</si>
  <si>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</si>
  <si>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</si>
  <si>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</si>
  <si>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</si>
  <si>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</si>
  <si>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</si>
  <si>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</si>
  <si>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</si>
  <si>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</si>
  <si>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</si>
  <si>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</si>
  <si>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</si>
  <si>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</si>
  <si>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</si>
  <si>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</si>
  <si>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</si>
  <si>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</si>
  <si>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</si>
  <si>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</si>
  <si>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</si>
  <si>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</si>
  <si>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</si>
  <si>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</si>
  <si>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</si>
  <si>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</si>
  <si>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</si>
  <si>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</si>
  <si>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</si>
  <si>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</si>
  <si>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</si>
  <si>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</si>
  <si>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</si>
  <si>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</si>
  <si>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</si>
  <si>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</si>
  <si>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</si>
  <si>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</si>
  <si>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</si>
  <si>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</si>
  <si>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</si>
  <si>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</si>
  <si>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</si>
  <si>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</si>
  <si>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</si>
  <si>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</si>
  <si>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</si>
  <si>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</si>
  <si>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</si>
  <si>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</si>
  <si>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</si>
  <si>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</si>
  <si>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</si>
  <si>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</si>
  <si>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</si>
  <si>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</si>
  <si>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</si>
  <si>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</si>
  <si>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</si>
  <si>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</si>
  <si>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</si>
  <si>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</si>
  <si>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</si>
  <si>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</si>
  <si>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</si>
  <si>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</si>
  <si>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</si>
  <si>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</si>
  <si>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</si>
  <si>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</si>
  <si>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</si>
  <si>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</si>
  <si>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</si>
  <si>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</si>
  <si>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</si>
  <si>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</si>
  <si>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</si>
  <si>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</si>
  <si>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</si>
  <si>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</si>
  <si>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</si>
  <si>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</si>
  <si>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</si>
  <si>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</si>
  <si>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</si>
  <si>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</si>
  <si>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</si>
  <si>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</si>
  <si>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</si>
  <si>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</si>
  <si>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</si>
  <si>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</si>
  <si>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</si>
  <si>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</si>
  <si>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</si>
  <si>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</si>
  <si>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</si>
  <si>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</si>
  <si>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</si>
  <si>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</si>
  <si>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</si>
  <si>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</si>
  <si>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</si>
  <si>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</si>
  <si>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</si>
  <si>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</si>
  <si>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</si>
  <si>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</si>
  <si>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</si>
  <si>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</si>
  <si>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</si>
  <si>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</si>
  <si>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</si>
  <si>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</si>
  <si>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</si>
  <si>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</si>
  <si>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</si>
  <si>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</si>
  <si>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</si>
  <si>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</si>
  <si>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</si>
  <si>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</si>
  <si>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</si>
  <si>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</si>
  <si>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</si>
  <si>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</si>
  <si>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</si>
  <si>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</si>
  <si>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</si>
  <si>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</si>
  <si>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</si>
  <si>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</si>
  <si>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</si>
  <si>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</si>
  <si>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</si>
  <si>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</si>
  <si>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</si>
  <si>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</si>
  <si>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</si>
  <si>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</si>
  <si>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</si>
  <si>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</si>
  <si>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</si>
  <si>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</si>
  <si>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</si>
  <si>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</si>
  <si>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</si>
  <si>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</si>
  <si>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</si>
  <si>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</si>
  <si>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</si>
  <si>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</si>
  <si>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</si>
  <si>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</si>
  <si>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</si>
  <si>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</si>
  <si>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</si>
  <si>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</si>
  <si>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</si>
  <si>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</si>
  <si>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</si>
  <si>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</si>
  <si>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</si>
  <si>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</si>
  <si>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</si>
  <si>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</si>
  <si>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</si>
  <si>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</si>
  <si>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</si>
  <si>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</si>
  <si>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</si>
  <si>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</si>
  <si>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</si>
  <si>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</si>
  <si>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</si>
  <si>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</si>
  <si>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</si>
  <si>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</si>
  <si>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</si>
  <si>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</si>
  <si>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</si>
  <si>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</si>
  <si>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</si>
  <si>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</si>
  <si>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</si>
  <si>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</si>
  <si>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</si>
  <si>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</si>
  <si>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</si>
  <si>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</si>
  <si>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</si>
  <si>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</si>
  <si>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</si>
  <si>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</si>
  <si>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</si>
  <si>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</si>
  <si>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</si>
  <si>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</si>
  <si>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</si>
  <si>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</si>
  <si>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</si>
  <si>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</si>
  <si>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</si>
  <si>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</si>
  <si>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</si>
  <si>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</si>
  <si>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</si>
  <si>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</si>
  <si>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</si>
  <si>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</si>
  <si>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</si>
  <si>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</si>
  <si>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</si>
  <si>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</si>
  <si>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</si>
  <si>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</si>
  <si>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</si>
  <si>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</si>
  <si>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</si>
  <si>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</si>
  <si>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</si>
  <si>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</si>
  <si>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</si>
  <si>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</si>
  <si>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</si>
  <si>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</si>
  <si>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</si>
  <si>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</si>
  <si>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</si>
  <si>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</si>
  <si>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</si>
  <si>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</si>
  <si>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</si>
  <si>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</si>
  <si>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</si>
  <si>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</si>
  <si>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</si>
  <si>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</si>
  <si>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</si>
  <si>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</si>
  <si>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</si>
  <si>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</si>
  <si>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</si>
  <si>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</si>
  <si>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</si>
  <si>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</si>
  <si>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</si>
  <si>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</si>
  <si>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</si>
  <si>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</si>
  <si>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</si>
  <si>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</si>
  <si>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</si>
  <si>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</si>
  <si>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</si>
  <si>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</si>
  <si>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</si>
  <si>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</si>
  <si>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</si>
  <si>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</si>
  <si>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</si>
  <si>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</si>
  <si>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</si>
  <si>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</si>
  <si>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</si>
  <si>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</si>
  <si>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</si>
  <si>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</si>
  <si>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</si>
  <si>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</si>
  <si>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</si>
  <si>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</si>
  <si>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</si>
  <si>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</si>
  <si>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</si>
  <si>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</si>
  <si>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</si>
  <si>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</si>
  <si>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</si>
  <si>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</si>
  <si>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</si>
  <si>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</si>
  <si>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</si>
  <si>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</si>
  <si>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</si>
  <si>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</si>
  <si>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</si>
  <si>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</si>
  <si>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</si>
  <si>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</si>
  <si>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</si>
  <si>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</si>
  <si>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</si>
  <si>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</si>
  <si>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</si>
  <si>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</si>
  <si>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</si>
  <si>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</si>
  <si>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</si>
  <si>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</si>
  <si>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</si>
  <si>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</si>
  <si>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</si>
  <si>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</si>
  <si>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</si>
  <si>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</si>
  <si>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</si>
  <si>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</si>
  <si>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</si>
  <si>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</si>
  <si>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</si>
  <si>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</si>
  <si>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</si>
  <si>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</si>
  <si>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</si>
  <si>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</si>
  <si>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</si>
  <si>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</si>
  <si>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</si>
  <si>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</si>
  <si>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</si>
  <si>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</si>
  <si>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</si>
  <si>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</si>
  <si>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</si>
  <si>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</si>
  <si>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</si>
  <si>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</si>
  <si>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</si>
  <si>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</si>
  <si>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</si>
  <si>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</si>
  <si>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</si>
  <si>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</si>
  <si>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</si>
  <si>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</si>
  <si>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</si>
  <si>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</si>
  <si>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</si>
  <si>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</si>
  <si>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</si>
  <si>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</si>
  <si>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</si>
  <si>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</si>
  <si>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</si>
  <si>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</si>
  <si>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</si>
  <si>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</si>
  <si>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</si>
  <si>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</si>
  <si>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</si>
  <si>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</si>
  <si>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</si>
  <si>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</si>
  <si>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</si>
  <si>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</si>
  <si>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</si>
  <si>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</si>
  <si>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</si>
  <si>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</si>
  <si>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</si>
  <si>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</si>
  <si>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</si>
  <si>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</si>
  <si>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</si>
  <si>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</si>
  <si>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</si>
  <si>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</si>
  <si>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</si>
  <si>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</si>
  <si>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</si>
  <si>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</si>
  <si>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</si>
  <si>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</si>
  <si>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</si>
  <si>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</si>
  <si>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</si>
  <si>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</si>
  <si>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</si>
  <si>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</si>
  <si>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</si>
  <si>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</si>
  <si>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</si>
  <si>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</si>
  <si>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</si>
  <si>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</si>
  <si>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</si>
  <si>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</si>
  <si>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</si>
  <si>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</si>
  <si>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</si>
  <si>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</si>
  <si>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</si>
  <si>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</si>
  <si>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</si>
  <si>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</si>
  <si>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</si>
  <si>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</si>
  <si>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</si>
  <si>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</si>
  <si>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</si>
  <si>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</si>
  <si>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</si>
  <si>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</si>
  <si>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</si>
  <si>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</si>
  <si>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</si>
  <si>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</si>
  <si>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</si>
  <si>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</si>
  <si>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</si>
  <si>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</si>
  <si>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</si>
  <si>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</si>
  <si>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</si>
  <si>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</si>
  <si>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</si>
  <si>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</si>
  <si>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</si>
  <si>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</si>
  <si>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</si>
  <si>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</si>
  <si>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</si>
  <si>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</si>
  <si>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</si>
  <si>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</si>
  <si>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</si>
  <si>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</si>
  <si>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</si>
  <si>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</si>
  <si>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</si>
  <si>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</si>
  <si>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</si>
  <si>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</si>
  <si>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</si>
  <si>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</si>
  <si>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</si>
  <si>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</si>
  <si>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</si>
  <si>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</si>
  <si>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</si>
  <si>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</si>
  <si>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</si>
  <si>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</si>
  <si>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</si>
  <si>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</si>
  <si>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</si>
  <si>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</si>
  <si>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</si>
  <si>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</si>
  <si>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</si>
  <si>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</si>
  <si>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</si>
  <si>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</si>
  <si>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</si>
  <si>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</si>
  <si>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</si>
  <si>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</si>
  <si>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</si>
  <si>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</si>
  <si>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</si>
  <si>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</si>
  <si>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</si>
  <si>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</si>
  <si>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</si>
  <si>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</si>
  <si>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</si>
  <si>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</si>
  <si>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</si>
  <si>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</si>
  <si>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</si>
  <si>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</si>
  <si>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</si>
  <si>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</si>
  <si>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</si>
  <si>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</si>
  <si>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</si>
  <si>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</si>
  <si>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</si>
  <si>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</si>
  <si>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</si>
  <si>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</si>
  <si>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</si>
  <si>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</si>
  <si>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</si>
  <si>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</si>
  <si>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</si>
  <si>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</si>
  <si>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</si>
  <si>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</si>
  <si>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</si>
  <si>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</si>
  <si>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</si>
  <si>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</si>
  <si>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</si>
  <si>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</si>
  <si>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</si>
  <si>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</si>
  <si>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</si>
  <si>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</si>
  <si>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</si>
  <si>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</si>
  <si>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</si>
  <si>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</si>
  <si>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</si>
  <si>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</si>
  <si>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</si>
  <si>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</si>
  <si>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</si>
  <si>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</si>
  <si>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</si>
  <si>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</si>
  <si>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</si>
  <si>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</si>
  <si>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</si>
  <si>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</si>
  <si>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</si>
  <si>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</si>
  <si>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</si>
  <si>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</si>
  <si>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</si>
  <si>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</si>
  <si>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</si>
  <si>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</si>
  <si>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</si>
  <si>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</si>
  <si>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</si>
  <si>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</si>
  <si>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</si>
  <si>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</si>
  <si>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</si>
  <si>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</si>
  <si>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</si>
  <si>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</si>
  <si>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</si>
  <si>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</si>
  <si>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</si>
  <si>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</si>
  <si>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</si>
  <si>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</si>
  <si>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</si>
  <si>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</si>
  <si>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</si>
  <si>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</si>
  <si>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</si>
  <si>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</si>
  <si>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</si>
  <si>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</si>
  <si>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</si>
  <si>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</si>
  <si>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</si>
  <si>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</si>
  <si>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</si>
  <si>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</si>
  <si>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</si>
  <si>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</si>
  <si>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</si>
  <si>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</si>
  <si>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</si>
  <si>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</si>
  <si>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</si>
  <si>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</si>
  <si>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</si>
  <si>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</si>
  <si>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</si>
  <si>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</si>
  <si>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</si>
  <si>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</si>
  <si>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</si>
  <si>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</si>
  <si>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</si>
  <si>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</si>
  <si>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</si>
  <si>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</si>
  <si>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</si>
  <si>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</si>
  <si>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</si>
  <si>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</si>
  <si>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</si>
  <si>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</si>
  <si>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</si>
  <si>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</si>
  <si>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</si>
  <si>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</si>
  <si>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</si>
  <si>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</si>
  <si>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</si>
  <si>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</si>
  <si>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</si>
  <si>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</si>
  <si>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</si>
  <si>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</si>
  <si>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</si>
  <si>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</si>
  <si>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</si>
  <si>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</si>
  <si>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</si>
  <si>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</si>
  <si>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</si>
  <si>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</si>
  <si>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</si>
  <si>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</si>
  <si>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</si>
  <si>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</si>
  <si>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</si>
  <si>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</si>
  <si>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</si>
  <si>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</si>
  <si>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</si>
  <si>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</si>
  <si>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</si>
  <si>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</si>
  <si>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</si>
  <si>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</si>
  <si>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</si>
  <si>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</si>
  <si>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</si>
  <si>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</si>
  <si>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</si>
  <si>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</si>
  <si>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</si>
  <si>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</si>
  <si>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</si>
  <si>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</si>
  <si>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</si>
  <si>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</si>
  <si>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</si>
  <si>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</si>
  <si>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</si>
  <si>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</si>
  <si>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</si>
  <si>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</si>
  <si>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</si>
  <si>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</si>
  <si>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</si>
  <si>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</si>
  <si>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</si>
  <si>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</si>
  <si>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</si>
  <si>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</si>
  <si>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</si>
  <si>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</si>
  <si>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</si>
  <si>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</si>
  <si>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</si>
  <si>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</si>
  <si>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</si>
  <si>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</si>
  <si>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</si>
  <si>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</si>
  <si>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</si>
  <si>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</si>
  <si>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</si>
  <si>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</si>
  <si>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</si>
  <si>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</si>
  <si>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</si>
  <si>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</si>
  <si>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</si>
  <si>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</si>
  <si>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</si>
  <si>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</si>
  <si>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</si>
  <si>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</si>
  <si>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</si>
  <si>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</si>
  <si>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</si>
  <si>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</si>
  <si>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</si>
  <si>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</si>
  <si>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</si>
  <si>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</si>
  <si>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</si>
  <si>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</si>
  <si>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</si>
  <si>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</si>
  <si>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</si>
  <si>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</si>
  <si>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</si>
  <si>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</si>
  <si>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</si>
  <si>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</si>
  <si>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</si>
  <si>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</si>
  <si>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</si>
  <si>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</si>
  <si>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</si>
  <si>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</si>
  <si>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</si>
  <si>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</si>
  <si>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</si>
  <si>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</si>
  <si>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</si>
  <si>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</si>
  <si>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</si>
  <si>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</si>
  <si>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</si>
  <si>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</si>
  <si>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</si>
  <si>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</si>
  <si>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</si>
  <si>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</si>
  <si>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</si>
  <si>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</si>
  <si>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</si>
  <si>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</si>
  <si>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</si>
  <si>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</si>
  <si>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</si>
  <si>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</si>
  <si>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</si>
  <si>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</si>
  <si>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</si>
  <si>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</si>
  <si>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</si>
  <si>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</si>
  <si>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</si>
  <si>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</si>
  <si>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</si>
  <si>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</si>
  <si>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</si>
  <si>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</si>
  <si>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</si>
  <si>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</si>
  <si>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</si>
  <si>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</si>
  <si>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</si>
  <si>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</si>
  <si>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</si>
  <si>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</si>
  <si>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</si>
  <si>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</si>
  <si>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</si>
  <si>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</si>
  <si>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</si>
  <si>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</si>
  <si>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</si>
  <si>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</si>
  <si>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</si>
  <si>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</si>
  <si>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</si>
  <si>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</si>
  <si>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</si>
  <si>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</si>
  <si>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</si>
  <si>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</si>
  <si>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</si>
  <si>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</si>
  <si>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</si>
  <si>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</si>
  <si>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</si>
  <si>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</si>
  <si>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</si>
  <si>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</si>
  <si>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</si>
  <si>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</si>
  <si>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</si>
  <si>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</si>
  <si>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</si>
  <si>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</si>
  <si>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</si>
  <si>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</si>
  <si>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</si>
  <si>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</si>
  <si>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</si>
  <si>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</si>
  <si>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</si>
  <si>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</si>
  <si>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</si>
  <si>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</si>
  <si>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</si>
  <si>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</si>
  <si>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</si>
  <si>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</si>
  <si>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</si>
  <si>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</si>
  <si>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</si>
  <si>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</si>
  <si>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</si>
  <si>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</si>
  <si>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</si>
  <si>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</si>
  <si>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</si>
  <si>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</si>
  <si>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</si>
  <si>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</si>
  <si>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</si>
  <si>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</si>
  <si>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</si>
  <si>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</si>
  <si>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</si>
  <si>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</si>
  <si>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</si>
  <si>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</si>
  <si>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</si>
  <si>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</si>
  <si>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</si>
  <si>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</si>
  <si>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</si>
  <si>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</si>
  <si>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</si>
  <si>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</si>
  <si>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</si>
  <si>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</si>
  <si>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</si>
  <si>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</si>
  <si>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</si>
  <si>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</si>
  <si>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</si>
  <si>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</si>
  <si>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</si>
  <si>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</si>
  <si>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</si>
  <si>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</si>
  <si>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</si>
  <si>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</si>
  <si>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</si>
  <si>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</si>
  <si>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</si>
  <si>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</si>
  <si>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</si>
  <si>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</si>
  <si>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</si>
  <si>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</si>
  <si>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</si>
  <si>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</si>
  <si>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</si>
  <si>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</si>
  <si>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</si>
  <si>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</si>
  <si>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</si>
  <si>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</si>
  <si>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</si>
  <si>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</si>
  <si>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</si>
  <si>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</si>
  <si>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</si>
  <si>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</si>
  <si>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</si>
  <si>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</si>
  <si>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</si>
  <si>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</si>
  <si>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</si>
  <si>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</si>
  <si>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</si>
  <si>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</si>
  <si>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</si>
  <si>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</si>
  <si>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</si>
  <si>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</si>
  <si>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</si>
  <si>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</si>
  <si>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</si>
  <si>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</si>
  <si>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</si>
  <si>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</si>
  <si>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</si>
  <si>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</si>
  <si>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</si>
  <si>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</si>
  <si>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</si>
  <si>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</si>
  <si>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</si>
  <si>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</si>
  <si>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</si>
  <si>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</si>
  <si>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</si>
  <si>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</si>
  <si>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</si>
  <si>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</si>
  <si>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</si>
  <si>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</si>
  <si>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</si>
  <si>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</si>
  <si>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</si>
  <si>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</si>
  <si>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</si>
  <si>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</si>
  <si>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</si>
  <si>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</si>
  <si>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</si>
  <si>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</si>
  <si>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</si>
  <si>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</si>
  <si>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</si>
  <si>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</si>
  <si>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</si>
  <si>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</si>
  <si>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</si>
  <si>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</si>
  <si>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</si>
  <si>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</si>
  <si>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</si>
  <si>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</si>
  <si>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</si>
  <si>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</si>
  <si>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</si>
  <si>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</si>
  <si>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</si>
  <si>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</si>
  <si>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</si>
  <si>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</si>
  <si>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</si>
  <si>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</si>
  <si>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</si>
  <si>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</si>
  <si>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</si>
  <si>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</si>
  <si>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</si>
  <si>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</si>
  <si>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</si>
  <si>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</si>
  <si>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</si>
  <si>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</si>
  <si>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</si>
  <si>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</si>
  <si>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</si>
  <si>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</si>
  <si>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</si>
  <si>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</si>
  <si>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</si>
  <si>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</si>
  <si>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</si>
  <si>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</si>
  <si>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</si>
  <si>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</si>
  <si>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</si>
  <si>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</si>
  <si>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</si>
  <si>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</si>
  <si>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</si>
  <si>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</si>
  <si>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</si>
  <si>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</si>
  <si>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</si>
  <si>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</si>
  <si>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</si>
  <si>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</si>
  <si>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</si>
  <si>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</si>
  <si>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</si>
  <si>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</si>
  <si>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</si>
  <si>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</si>
  <si>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</si>
  <si>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</si>
  <si>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</si>
  <si>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</si>
  <si>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</si>
  <si>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</si>
  <si>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</si>
  <si>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</si>
  <si>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</si>
  <si>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</si>
  <si>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</si>
  <si>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</si>
  <si>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</si>
  <si>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</si>
  <si>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</si>
  <si>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</si>
  <si>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</si>
  <si>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</si>
  <si>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</si>
  <si>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</si>
  <si>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</si>
  <si>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</si>
  <si>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</si>
  <si>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</si>
  <si>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</si>
  <si>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</si>
  <si>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</si>
  <si>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</si>
  <si>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</si>
  <si>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</si>
  <si>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</si>
  <si>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</si>
  <si>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</si>
  <si>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</si>
  <si>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</si>
  <si>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</si>
  <si>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</si>
  <si>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</si>
  <si>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</si>
  <si>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</si>
  <si>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</si>
  <si>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</si>
  <si>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</si>
  <si>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</si>
  <si>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</si>
  <si>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</si>
  <si>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</si>
  <si>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</si>
  <si>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</si>
  <si>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</si>
  <si>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</si>
  <si>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</si>
  <si>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</si>
  <si>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</si>
  <si>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</si>
  <si>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</si>
  <si>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</si>
  <si>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</si>
  <si>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</si>
  <si>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</si>
  <si>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</si>
  <si>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</si>
  <si>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</si>
  <si>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</si>
  <si>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</si>
  <si>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</si>
  <si>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</si>
  <si>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</si>
  <si>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</si>
  <si>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</si>
  <si>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</si>
  <si>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</si>
  <si>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</si>
  <si>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</si>
  <si>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</si>
  <si>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</si>
  <si>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</si>
  <si>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</si>
  <si>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</si>
  <si>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</si>
  <si>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</si>
  <si>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</si>
  <si>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</si>
  <si>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</si>
  <si>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</si>
  <si>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</si>
  <si>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</si>
  <si>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</si>
  <si>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</si>
  <si>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</si>
  <si>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</si>
  <si>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</si>
  <si>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</si>
  <si>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</si>
  <si>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</si>
  <si>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</si>
  <si>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</si>
  <si>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</si>
  <si>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</si>
  <si>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</si>
  <si>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</si>
  <si>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</si>
  <si>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</si>
  <si>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</si>
  <si>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</si>
  <si>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</si>
  <si>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</si>
  <si>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</si>
  <si>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</si>
  <si>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</si>
  <si>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</si>
  <si>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</si>
  <si>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</si>
  <si>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</si>
  <si>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</si>
  <si>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</si>
  <si>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</si>
  <si>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</si>
  <si>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</si>
  <si>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</si>
  <si>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</si>
  <si>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</si>
  <si>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</si>
  <si>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</si>
  <si>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</si>
  <si>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</si>
  <si>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</si>
  <si>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</si>
  <si>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</si>
  <si>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</si>
  <si>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</si>
  <si>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</si>
  <si>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</si>
  <si>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</si>
  <si>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</si>
  <si>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</si>
  <si>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</si>
  <si>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</si>
  <si>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</si>
  <si>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</si>
  <si>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</si>
  <si>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</si>
  <si>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</si>
  <si>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</si>
  <si>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</si>
  <si>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</si>
  <si>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</si>
  <si>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</si>
  <si>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</si>
  <si>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</si>
  <si>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</si>
  <si>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</si>
  <si>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</si>
  <si>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</si>
  <si>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</si>
  <si>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</si>
  <si>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</si>
  <si>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</si>
  <si>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</si>
  <si>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</si>
  <si>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</si>
  <si>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</si>
  <si>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</si>
  <si>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</si>
  <si>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</si>
  <si>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</si>
  <si>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</si>
  <si>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</si>
  <si>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</si>
  <si>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</si>
  <si>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</si>
  <si>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</si>
  <si>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</si>
  <si>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</si>
  <si>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</si>
  <si>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</si>
  <si>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</si>
  <si>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</si>
  <si>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</si>
  <si>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</si>
  <si>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</si>
  <si>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</si>
  <si>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</si>
  <si>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</si>
  <si>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</si>
  <si>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</si>
  <si>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</si>
  <si>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</si>
  <si>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</si>
  <si>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</si>
  <si>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</si>
  <si>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</si>
  <si>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</si>
  <si>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</si>
  <si>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</si>
  <si>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</si>
  <si>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</si>
  <si>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</si>
  <si>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</si>
  <si>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</si>
  <si>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</si>
  <si>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</si>
  <si>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</si>
  <si>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</si>
  <si>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</si>
  <si>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</si>
  <si>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</si>
  <si>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</si>
  <si>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</si>
  <si>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</si>
  <si>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</si>
  <si>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</si>
  <si>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</si>
  <si>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</si>
  <si>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</si>
  <si>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</si>
  <si>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</si>
  <si>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</si>
  <si>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</si>
  <si>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</si>
  <si>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</si>
  <si>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</si>
  <si>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</si>
  <si>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</si>
  <si>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</si>
  <si>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</si>
  <si>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</si>
  <si>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</si>
  <si>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</si>
  <si>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</si>
  <si>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</si>
  <si>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</si>
  <si>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</si>
  <si>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</si>
  <si>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</si>
  <si>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</si>
  <si>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</si>
  <si>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</si>
  <si>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</si>
  <si>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</si>
  <si>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</si>
  <si>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</si>
  <si>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</si>
  <si>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</si>
  <si>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</si>
  <si>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</si>
  <si>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</si>
  <si>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</si>
  <si>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</si>
  <si>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</si>
  <si>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</si>
  <si>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</si>
  <si>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</si>
  <si>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</si>
  <si>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</si>
  <si>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</si>
  <si>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</si>
  <si>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</si>
  <si>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</si>
  <si>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</si>
  <si>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</si>
  <si>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</si>
  <si>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</si>
  <si>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</si>
  <si>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</si>
  <si>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</si>
  <si>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</si>
  <si>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</si>
  <si>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</si>
  <si>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</si>
  <si>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</si>
  <si>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</si>
  <si>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</si>
  <si>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</si>
  <si>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</si>
  <si>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</si>
  <si>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</si>
  <si>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</si>
  <si>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</si>
  <si>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</si>
  <si>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</si>
  <si>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</si>
  <si>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</si>
  <si>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</si>
  <si>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</si>
  <si>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</si>
  <si>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</si>
  <si>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</si>
  <si>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</si>
  <si>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</si>
  <si>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</si>
  <si>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</si>
  <si>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</si>
  <si>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</si>
  <si>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</si>
  <si>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</si>
  <si>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</si>
  <si>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</si>
  <si>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</si>
  <si>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</si>
  <si>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</si>
  <si>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</si>
  <si>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</si>
  <si>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</si>
  <si>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</si>
  <si>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</si>
  <si>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</si>
  <si>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</si>
  <si>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</si>
  <si>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</si>
  <si>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</si>
  <si>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</si>
  <si>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</si>
  <si>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</si>
  <si>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</si>
  <si>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</si>
  <si>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</si>
  <si>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</si>
  <si>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</si>
  <si>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</si>
  <si>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</si>
  <si>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</si>
  <si>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</si>
  <si>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</si>
  <si>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</si>
  <si>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</si>
  <si>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</si>
  <si>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</si>
  <si>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</si>
  <si>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</si>
  <si>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</si>
  <si>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</si>
  <si>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</si>
  <si>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</si>
  <si>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</si>
  <si>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</si>
  <si>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</si>
  <si>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</si>
  <si>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</si>
  <si>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</si>
  <si>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</si>
  <si>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</si>
  <si>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</si>
  <si>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</si>
  <si>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</si>
  <si>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</si>
  <si>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</si>
  <si>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</si>
  <si>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</si>
  <si>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</si>
  <si>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</si>
  <si>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</si>
  <si>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</si>
  <si>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</si>
  <si>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</si>
  <si>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</si>
  <si>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</si>
  <si>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</si>
  <si>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</si>
  <si>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</si>
  <si>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</si>
  <si>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</si>
  <si>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</si>
  <si>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</si>
  <si>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</si>
  <si>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</si>
  <si>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</si>
  <si>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</si>
  <si>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</si>
  <si>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</si>
  <si>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</si>
  <si>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</si>
  <si>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</si>
  <si>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</si>
  <si>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</si>
  <si>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</si>
  <si>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</si>
  <si>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</si>
  <si>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</si>
  <si>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</si>
  <si>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</si>
  <si>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</si>
  <si>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</si>
  <si>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</si>
  <si>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</si>
  <si>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</si>
  <si>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</si>
  <si>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</si>
  <si>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</si>
  <si>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</si>
  <si>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</si>
  <si>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</si>
  <si>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</si>
  <si>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</si>
  <si>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</si>
  <si>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</si>
  <si>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</si>
  <si>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</si>
  <si>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</si>
  <si>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</si>
  <si>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</si>
  <si>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</si>
  <si>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</si>
  <si>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</si>
  <si>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</si>
  <si>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</si>
  <si>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</si>
  <si>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</si>
  <si>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</si>
  <si>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</si>
  <si>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</si>
  <si>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</si>
  <si>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</si>
  <si>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</si>
  <si>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</si>
  <si>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</si>
  <si>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</si>
  <si>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</si>
  <si>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</si>
  <si>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</si>
  <si>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</si>
  <si>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</si>
  <si>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</si>
  <si>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</si>
  <si>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</si>
  <si>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</si>
  <si>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</si>
  <si>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</si>
  <si>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</si>
  <si>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</si>
  <si>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</si>
  <si>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</si>
  <si>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</si>
  <si>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</si>
  <si>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</si>
  <si>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</si>
  <si>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</si>
  <si>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</si>
  <si>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</si>
  <si>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</si>
  <si>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</si>
  <si>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</si>
  <si>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</si>
  <si>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</si>
  <si>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</si>
  <si>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</si>
  <si>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</si>
  <si>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</si>
  <si>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</si>
  <si>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</si>
  <si>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</si>
  <si>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</si>
  <si>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</si>
  <si>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</si>
  <si>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</si>
  <si>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</si>
  <si>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</si>
  <si>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</si>
  <si>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</si>
  <si>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</si>
  <si>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</si>
  <si>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</si>
  <si>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</si>
  <si>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</si>
  <si>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</si>
  <si>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</si>
  <si>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</si>
  <si>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</si>
  <si>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</si>
  <si>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</si>
  <si>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</si>
  <si>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</si>
  <si>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</si>
  <si>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</si>
  <si>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</si>
  <si>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</si>
  <si>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</si>
  <si>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</si>
  <si>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</si>
  <si>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</si>
  <si>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</si>
  <si>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</si>
  <si>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</si>
  <si>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</si>
  <si>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</si>
  <si>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</si>
  <si>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</si>
  <si>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</si>
  <si>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</si>
  <si>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</si>
  <si>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</si>
  <si>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</si>
  <si>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</si>
  <si>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</si>
  <si>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</si>
  <si>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</si>
  <si>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</si>
  <si>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</si>
  <si>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</si>
  <si>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</si>
  <si>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</si>
  <si>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</si>
  <si>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</si>
  <si>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</si>
  <si>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</si>
  <si>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</si>
  <si>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</si>
  <si>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</si>
  <si>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</si>
  <si>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</si>
  <si>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</si>
  <si>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</si>
  <si>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</si>
  <si>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</si>
  <si>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</si>
  <si>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</si>
  <si>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</si>
  <si>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</si>
  <si>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</si>
  <si>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</si>
  <si>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</si>
  <si>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</si>
  <si>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</si>
  <si>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</si>
  <si>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</si>
  <si>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</si>
  <si>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</si>
  <si>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</si>
  <si>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</si>
  <si>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</si>
  <si>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</si>
  <si>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</si>
  <si>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</si>
  <si>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</si>
  <si>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</si>
  <si>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</si>
  <si>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</si>
  <si>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</si>
  <si>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</si>
  <si>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</si>
  <si>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</si>
  <si>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</si>
  <si>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</si>
  <si>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</si>
  <si>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</si>
  <si>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</si>
  <si>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</si>
  <si>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</si>
  <si>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</si>
  <si>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</si>
  <si>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</si>
  <si>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</si>
  <si>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</si>
  <si>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</si>
  <si>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</si>
  <si>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</si>
  <si>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</si>
  <si>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</si>
  <si>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</si>
  <si>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</si>
  <si>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</si>
  <si>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</si>
  <si>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</si>
  <si>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</si>
  <si>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</si>
  <si>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</si>
  <si>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</si>
  <si>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</si>
  <si>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</si>
  <si>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</si>
  <si>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</si>
  <si>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</si>
  <si>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</si>
  <si>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</si>
  <si>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</si>
  <si>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</si>
  <si>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</si>
  <si>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</si>
  <si>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</si>
  <si>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</si>
  <si>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</si>
  <si>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</si>
  <si>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</si>
  <si>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</si>
  <si>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</si>
  <si>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</si>
  <si>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</si>
  <si>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</si>
  <si>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</si>
  <si>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</si>
  <si>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</si>
  <si>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</si>
  <si>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</si>
  <si>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</si>
  <si>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</si>
  <si>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</si>
  <si>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</si>
  <si>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</si>
  <si>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</si>
  <si>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</si>
  <si>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</si>
  <si>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</si>
  <si>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</si>
  <si>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</si>
  <si>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</si>
  <si>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</si>
  <si>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</si>
  <si>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</si>
  <si>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</si>
  <si>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</si>
  <si>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</si>
  <si>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</si>
  <si>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</si>
  <si>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</si>
  <si>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</si>
  <si>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</si>
  <si>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</si>
  <si>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</si>
  <si>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</si>
  <si>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</si>
  <si>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</si>
  <si>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</si>
  <si>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</si>
  <si>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</si>
  <si>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</si>
  <si>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</si>
  <si>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</si>
  <si>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</si>
  <si>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</si>
  <si>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</si>
  <si>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</si>
  <si>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</si>
  <si>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</si>
  <si>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</si>
  <si>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</si>
  <si>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</si>
  <si>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</si>
  <si>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</si>
  <si>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</si>
  <si>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</si>
  <si>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</si>
  <si>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</si>
  <si>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</si>
  <si>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</si>
  <si>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</si>
  <si>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</si>
  <si>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</si>
  <si>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</si>
  <si>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</si>
  <si>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</si>
  <si>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</si>
  <si>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</si>
  <si>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</si>
  <si>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</si>
  <si>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</si>
  <si>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</si>
  <si>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</si>
  <si>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</si>
  <si>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</si>
  <si>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</si>
  <si>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</si>
  <si>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</si>
  <si>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</si>
  <si>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</si>
  <si>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</si>
  <si>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</si>
  <si>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</si>
  <si>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</si>
  <si>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</si>
  <si>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</si>
  <si>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</si>
  <si>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</si>
  <si>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</si>
  <si>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</si>
  <si>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</si>
  <si>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</si>
  <si>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</si>
  <si>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</si>
  <si>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</si>
  <si>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</si>
  <si>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</si>
  <si>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</si>
  <si>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</si>
  <si>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</si>
  <si>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</si>
  <si>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</si>
  <si>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</si>
  <si>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</si>
  <si>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</si>
  <si>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</si>
  <si>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</si>
  <si>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</si>
  <si>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</si>
  <si>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</si>
  <si>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</si>
  <si>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</si>
  <si>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</si>
  <si>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</si>
  <si>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</si>
  <si>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</si>
  <si>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</si>
  <si>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</si>
  <si>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</si>
  <si>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</si>
  <si>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</si>
  <si>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</si>
  <si>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</si>
  <si>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</si>
  <si>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</si>
  <si>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</si>
  <si>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</si>
  <si>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</si>
  <si>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</si>
  <si>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</si>
  <si>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</si>
  <si>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</si>
  <si>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</si>
  <si>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</si>
  <si>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</si>
  <si>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</si>
  <si>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</si>
  <si>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</si>
  <si>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</si>
  <si>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</si>
  <si>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</si>
  <si>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</si>
  <si>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</si>
  <si>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</si>
  <si>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</si>
  <si>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</si>
  <si>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</si>
  <si>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</si>
  <si>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</si>
  <si>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</si>
  <si>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</si>
  <si>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</si>
  <si>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</si>
  <si>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</si>
  <si>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</si>
  <si>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</si>
  <si>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</si>
  <si>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</si>
  <si>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</si>
  <si>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</si>
  <si>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</si>
  <si>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</si>
  <si>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</si>
  <si>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</si>
  <si>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</si>
  <si>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</si>
  <si>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</si>
  <si>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</si>
  <si>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</si>
  <si>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</si>
  <si>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</si>
  <si>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</si>
  <si>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</si>
  <si>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</si>
  <si>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</si>
  <si>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</si>
  <si>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</si>
  <si>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</si>
  <si>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</si>
  <si>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</si>
  <si>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</si>
  <si>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</si>
  <si>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</si>
  <si>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</si>
  <si>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</si>
  <si>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</si>
  <si>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</si>
  <si>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</si>
  <si>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</si>
  <si>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</si>
  <si>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</si>
  <si>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</si>
  <si>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</si>
  <si>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</si>
  <si>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</si>
  <si>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</si>
  <si>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</si>
  <si>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</si>
  <si>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</si>
  <si>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</si>
  <si>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</si>
  <si>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</si>
  <si>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</si>
  <si>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</si>
  <si>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</si>
  <si>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</si>
  <si>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</si>
  <si>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</si>
  <si>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</si>
  <si>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</si>
  <si>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</si>
  <si>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</si>
  <si>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</si>
  <si>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</si>
  <si>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</si>
  <si>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</si>
  <si>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</si>
  <si>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</si>
  <si>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</si>
  <si>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</si>
  <si>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</si>
  <si>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</si>
  <si>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</si>
  <si>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</si>
  <si>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</si>
  <si>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</si>
  <si>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</si>
  <si>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</si>
  <si>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</si>
  <si>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</si>
  <si>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</si>
  <si>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</si>
  <si>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</si>
  <si>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</si>
  <si>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</si>
  <si>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</si>
  <si>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</si>
  <si>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</si>
  <si>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</si>
  <si>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</si>
  <si>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</si>
  <si>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</si>
  <si>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</si>
  <si>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</si>
  <si>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</si>
  <si>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</si>
  <si>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</si>
  <si>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</si>
  <si>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</si>
  <si>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</si>
  <si>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</si>
  <si>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</si>
  <si>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</si>
  <si>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</si>
  <si>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</si>
  <si>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</si>
  <si>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</si>
  <si>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</si>
  <si>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</si>
  <si>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</si>
  <si>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</si>
  <si>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</si>
  <si>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</si>
  <si>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</si>
  <si>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</si>
  <si>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</si>
  <si>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</si>
  <si>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</si>
  <si>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</si>
  <si>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</si>
  <si>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</si>
  <si>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</si>
  <si>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</si>
  <si>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</si>
  <si>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</si>
  <si>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</si>
  <si>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</si>
  <si>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</si>
  <si>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</si>
  <si>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</si>
  <si>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</si>
  <si>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</si>
  <si>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</si>
  <si>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</si>
  <si>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</si>
  <si>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</si>
  <si>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</si>
  <si>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</si>
  <si>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</si>
  <si>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</si>
  <si>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</si>
  <si>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</si>
  <si>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</si>
  <si>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</si>
  <si>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</si>
  <si>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</si>
  <si>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</si>
  <si>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</si>
  <si>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</si>
  <si>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</si>
  <si>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</si>
  <si>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</si>
  <si>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</si>
  <si>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</si>
  <si>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</si>
  <si>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</si>
  <si>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</si>
  <si>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</si>
  <si>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</si>
  <si>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</si>
  <si>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</si>
  <si>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</si>
  <si>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</si>
  <si>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</si>
  <si>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</si>
  <si>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</si>
  <si>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</si>
  <si>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</si>
  <si>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</si>
  <si>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</si>
  <si>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</si>
  <si>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</si>
  <si>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</si>
  <si>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</si>
  <si>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</si>
  <si>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</si>
  <si>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</si>
  <si>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</si>
  <si>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</si>
  <si>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</si>
  <si>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</si>
  <si>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</si>
  <si>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</si>
  <si>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</si>
  <si>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</si>
  <si>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</si>
  <si>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</si>
  <si>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</si>
  <si>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</si>
  <si>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</si>
  <si>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</si>
  <si>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</si>
  <si>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</si>
  <si>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</si>
  <si>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</si>
  <si>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</si>
  <si>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</si>
  <si>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</si>
  <si>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</si>
  <si>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</si>
  <si>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</si>
  <si>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</si>
  <si>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</si>
  <si>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</si>
  <si>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</si>
  <si>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</si>
  <si>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</si>
  <si>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</si>
  <si>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</si>
  <si>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</si>
  <si>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</si>
  <si>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</si>
  <si>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</si>
  <si>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</si>
  <si>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</si>
  <si>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</si>
  <si>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</si>
  <si>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</si>
  <si>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</si>
  <si>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</si>
  <si>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</si>
  <si>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</si>
  <si>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</si>
  <si>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</si>
  <si>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</si>
  <si>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</si>
  <si>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</si>
  <si>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</si>
  <si>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</si>
  <si>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</si>
  <si>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</si>
  <si>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</si>
  <si>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</si>
  <si>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</si>
  <si>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</si>
  <si>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</si>
  <si>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</si>
  <si>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</si>
  <si>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</si>
  <si>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</si>
  <si>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</si>
  <si>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</si>
  <si>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</si>
  <si>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</si>
  <si>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</si>
  <si>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</si>
  <si>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</si>
  <si>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</si>
  <si>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</si>
  <si>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</si>
  <si>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</si>
  <si>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</si>
  <si>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</si>
  <si>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</si>
  <si>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</si>
  <si>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</si>
  <si>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</si>
  <si>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</si>
  <si>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</si>
  <si>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</si>
  <si>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</si>
  <si>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</si>
  <si>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</si>
  <si>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</si>
  <si>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</si>
  <si>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</si>
  <si>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</si>
  <si>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</si>
  <si>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</si>
  <si>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</si>
  <si>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</si>
  <si>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</si>
  <si>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</si>
  <si>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</si>
  <si>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</si>
  <si>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</si>
  <si>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</si>
  <si>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</si>
  <si>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</si>
  <si>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</si>
  <si>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</si>
  <si>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</si>
  <si>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</si>
  <si>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</si>
  <si>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</si>
  <si>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</si>
  <si>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</si>
  <si>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</si>
  <si>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</si>
  <si>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</si>
  <si>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</si>
  <si>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</si>
  <si>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</si>
  <si>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</si>
  <si>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</si>
  <si>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</si>
  <si>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</si>
  <si>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</si>
  <si>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</si>
  <si>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</si>
  <si>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</si>
  <si>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</si>
  <si>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</si>
  <si>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</si>
  <si>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</si>
  <si>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</si>
  <si>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</si>
  <si>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</si>
  <si>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</si>
  <si>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</si>
  <si>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</si>
  <si>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</si>
  <si>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</si>
  <si>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</si>
  <si>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</si>
  <si>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</si>
  <si>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</si>
  <si>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</si>
  <si>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</si>
  <si>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</si>
  <si>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</si>
  <si>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</si>
  <si>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</si>
  <si>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</si>
  <si>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</si>
  <si>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</si>
  <si>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</si>
  <si>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</si>
  <si>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</si>
  <si>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</si>
  <si>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</si>
  <si>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</si>
  <si>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</si>
  <si>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</si>
  <si>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</si>
  <si>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</si>
  <si>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</si>
  <si>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</si>
  <si>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</si>
  <si>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</si>
  <si>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</si>
  <si>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</si>
  <si>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</si>
  <si>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</si>
  <si>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</si>
  <si>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</si>
  <si>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</si>
  <si>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</si>
  <si>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</si>
  <si>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</si>
  <si>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</si>
  <si>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</si>
  <si>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</si>
  <si>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</si>
  <si>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</si>
  <si>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</si>
  <si>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</si>
  <si>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</si>
  <si>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</si>
  <si>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</si>
  <si>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</si>
  <si>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</si>
  <si>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</si>
  <si>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</si>
  <si>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</si>
  <si>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</si>
  <si>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</si>
  <si>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</si>
  <si>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</si>
  <si>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</si>
  <si>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</si>
  <si>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</si>
  <si>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</si>
  <si>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</si>
  <si>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</si>
  <si>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</si>
  <si>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</si>
  <si>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</si>
  <si>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</si>
  <si>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</si>
  <si>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</si>
  <si>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</si>
  <si>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</si>
  <si>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</si>
  <si>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</si>
  <si>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</si>
  <si>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</si>
  <si>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</si>
  <si>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</si>
  <si>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</si>
  <si>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</si>
  <si>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</si>
  <si>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</si>
  <si>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</si>
  <si>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</si>
  <si>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</si>
  <si>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</si>
  <si>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</si>
  <si>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</si>
  <si>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</si>
  <si>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</si>
  <si>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</si>
  <si>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</si>
  <si>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</si>
  <si>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</si>
  <si>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</si>
  <si>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</si>
  <si>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</si>
  <si>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</si>
  <si>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</si>
  <si>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</si>
  <si>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</si>
  <si>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</si>
  <si>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</si>
  <si>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</si>
  <si>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</si>
  <si>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</si>
  <si>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</si>
  <si>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</si>
  <si>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</si>
  <si>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</si>
  <si>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</si>
  <si>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</si>
  <si>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</si>
  <si>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</si>
  <si>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</si>
  <si>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</si>
  <si>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</si>
  <si>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</si>
  <si>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</si>
  <si>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</si>
  <si>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</si>
  <si>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</si>
  <si>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</si>
  <si>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</si>
  <si>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</si>
  <si>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</si>
  <si>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</si>
  <si>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</si>
  <si>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</si>
  <si>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</si>
  <si>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</si>
  <si>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</si>
  <si>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</si>
  <si>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</si>
  <si>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</si>
  <si>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</si>
  <si>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</si>
  <si>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</si>
  <si>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</si>
  <si>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</si>
  <si>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</si>
  <si>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</si>
  <si>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</si>
  <si>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</si>
  <si>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</si>
  <si>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</si>
  <si>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</si>
  <si>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</si>
  <si>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</si>
  <si>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</si>
  <si>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</si>
  <si>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</si>
  <si>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</si>
  <si>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</si>
  <si>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</si>
  <si>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</si>
  <si>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</si>
  <si>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</si>
  <si>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</si>
  <si>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</si>
  <si>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</si>
  <si>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</si>
  <si>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</si>
  <si>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</si>
  <si>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</si>
  <si>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</si>
  <si>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</si>
  <si>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</si>
  <si>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</si>
  <si>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</si>
  <si>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</si>
  <si>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</si>
  <si>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</si>
  <si>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</si>
  <si>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</si>
  <si>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</si>
  <si>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</si>
  <si>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</si>
  <si>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</si>
  <si>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</si>
  <si>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</si>
  <si>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</si>
  <si>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</si>
  <si>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</si>
  <si>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</si>
  <si>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</si>
  <si>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</si>
  <si>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</si>
  <si>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</si>
  <si>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</si>
  <si>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</si>
  <si>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</si>
  <si>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</si>
  <si>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</si>
  <si>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</si>
  <si>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</si>
  <si>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</si>
  <si>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</si>
  <si>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</si>
  <si>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</si>
  <si>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</si>
  <si>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</si>
  <si>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</si>
  <si>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</si>
  <si>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</si>
  <si>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</si>
  <si>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</si>
  <si>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</si>
  <si>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</si>
  <si>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</si>
  <si>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</si>
  <si>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</si>
  <si>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</si>
  <si>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</si>
  <si>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</si>
  <si>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</si>
  <si>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</si>
  <si>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</si>
  <si>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</si>
  <si>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</si>
  <si>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</si>
  <si>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</si>
  <si>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</si>
  <si>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</si>
  <si>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</si>
  <si>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</si>
  <si>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</si>
  <si>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</si>
  <si>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</si>
  <si>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</si>
  <si>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</si>
  <si>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</si>
  <si>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</si>
  <si>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</si>
  <si>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</si>
  <si>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</si>
  <si>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</si>
  <si>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</si>
  <si>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</si>
  <si>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</si>
  <si>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</si>
  <si>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</si>
  <si>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</si>
  <si>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</si>
  <si>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</si>
  <si>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</si>
  <si>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</si>
  <si>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</si>
  <si>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</si>
  <si>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</si>
  <si>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</si>
  <si>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</si>
  <si>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</si>
  <si>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</si>
  <si>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</si>
  <si>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</si>
  <si>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</si>
  <si>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</si>
  <si>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</si>
  <si>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</si>
  <si>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</si>
  <si>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</si>
  <si>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</si>
  <si>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</si>
  <si>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</si>
  <si>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</si>
  <si>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</si>
  <si>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</si>
  <si>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</si>
  <si>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</si>
  <si>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</si>
  <si>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</si>
  <si>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</si>
  <si>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</si>
  <si>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</si>
  <si>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</si>
  <si>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</si>
  <si>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</si>
  <si>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</si>
  <si>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</si>
  <si>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</si>
  <si>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</si>
  <si>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</si>
  <si>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</si>
  <si>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</si>
  <si>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</si>
  <si>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</si>
  <si>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</si>
  <si>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</si>
  <si>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</si>
  <si>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</si>
  <si>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</si>
  <si>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</si>
  <si>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</si>
  <si>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</si>
  <si>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</si>
  <si>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</si>
  <si>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</si>
  <si>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</si>
  <si>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</si>
  <si>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</si>
  <si>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</si>
  <si>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</si>
  <si>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</si>
  <si>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</si>
  <si>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</si>
  <si>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</si>
  <si>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</si>
  <si>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</si>
  <si>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</si>
  <si>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</si>
  <si>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</si>
  <si>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</si>
  <si>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</si>
  <si>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</si>
  <si>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</si>
  <si>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</si>
  <si>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</si>
  <si>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</si>
  <si>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</si>
  <si>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</si>
  <si>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</si>
  <si>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</si>
  <si>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</si>
  <si>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</si>
  <si>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</si>
  <si>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</si>
  <si>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</si>
  <si>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</si>
  <si>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</si>
  <si>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</si>
  <si>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</si>
  <si>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</si>
  <si>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</si>
  <si>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</si>
  <si>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</si>
  <si>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</si>
  <si>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</si>
  <si>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</si>
  <si>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</si>
  <si>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</si>
  <si>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</si>
  <si>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</si>
  <si>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</si>
  <si>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</si>
  <si>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</si>
  <si>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</si>
  <si>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</si>
  <si>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</si>
  <si>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</si>
  <si>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</si>
  <si>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</si>
  <si>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</si>
  <si>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</si>
  <si>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</si>
  <si>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</si>
  <si>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</si>
  <si>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</si>
  <si>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</si>
  <si>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</si>
  <si>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</si>
  <si>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</si>
  <si>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</si>
  <si>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</si>
  <si>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</si>
  <si>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</si>
  <si>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</si>
  <si>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</si>
  <si>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</si>
  <si>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</si>
  <si>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</si>
  <si>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</si>
  <si>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</si>
  <si>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</si>
  <si>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</si>
  <si>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</si>
  <si>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</si>
  <si>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</si>
  <si>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</si>
  <si>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</si>
  <si>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</si>
  <si>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</si>
  <si>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</si>
  <si>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</si>
  <si>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</si>
  <si>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</si>
  <si>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</si>
  <si>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</si>
  <si>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</si>
  <si>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</si>
  <si>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</si>
  <si>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</si>
  <si>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</si>
  <si>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</si>
  <si>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</si>
  <si>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</si>
  <si>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</si>
  <si>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</si>
  <si>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</si>
  <si>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</si>
  <si>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</si>
  <si>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</si>
  <si>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</si>
  <si>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</si>
  <si>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</si>
  <si>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</si>
  <si>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</si>
  <si>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</si>
  <si>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</si>
  <si>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</si>
  <si>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</si>
  <si>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</si>
  <si>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</si>
  <si>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</si>
  <si>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</si>
  <si>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</si>
  <si>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</si>
  <si>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</si>
  <si>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</si>
  <si>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</si>
  <si>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</si>
  <si>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</si>
  <si>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</si>
  <si>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</si>
  <si>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</si>
  <si>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</si>
  <si>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</si>
  <si>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</si>
  <si>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</si>
  <si>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</si>
  <si>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</si>
  <si>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</si>
  <si>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</si>
  <si>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</si>
  <si>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</si>
  <si>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</si>
  <si>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</si>
  <si>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</si>
  <si>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</si>
  <si>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</si>
  <si>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</si>
  <si>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</si>
  <si>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</si>
  <si>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</si>
  <si>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</si>
  <si>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</si>
  <si>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</si>
  <si>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</si>
  <si>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</si>
  <si>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</si>
  <si>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</si>
  <si>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</si>
  <si>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</si>
  <si>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</si>
  <si>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</si>
  <si>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</si>
  <si>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</si>
  <si>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</si>
  <si>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</si>
  <si>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</si>
  <si>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</si>
  <si>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</si>
  <si>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</si>
  <si>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</si>
  <si>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</si>
  <si>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</si>
  <si>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</si>
  <si>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</si>
  <si>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</si>
  <si>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</si>
  <si>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</si>
  <si>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</si>
  <si>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</si>
  <si>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</si>
  <si>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</si>
  <si>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</si>
  <si>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</si>
  <si>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</si>
  <si>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</si>
  <si>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</si>
  <si>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</si>
  <si>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</si>
  <si>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</si>
  <si>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</si>
  <si>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</si>
  <si>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</si>
  <si>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</si>
  <si>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</si>
  <si>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</si>
  <si>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</si>
  <si>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</si>
  <si>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</si>
  <si>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</si>
  <si>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</si>
  <si>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</si>
  <si>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</si>
  <si>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</si>
  <si>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</si>
  <si>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</si>
  <si>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</si>
  <si>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</si>
  <si>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</si>
  <si>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</si>
  <si>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</si>
  <si>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</si>
  <si>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</si>
  <si>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</si>
  <si>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</si>
  <si>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</si>
  <si>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</si>
  <si>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</si>
  <si>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</si>
  <si>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</si>
  <si>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</si>
  <si>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</si>
  <si>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</si>
  <si>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</si>
  <si>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</si>
  <si>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</si>
  <si>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</si>
  <si>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</si>
  <si>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</si>
  <si>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</si>
  <si>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</si>
  <si>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</si>
  <si>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</si>
  <si>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</si>
  <si>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</si>
  <si>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</si>
  <si>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</si>
  <si>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</si>
  <si>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</si>
  <si>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</si>
  <si>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</si>
  <si>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</si>
  <si>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</si>
  <si>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</si>
  <si>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</si>
  <si>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</si>
  <si>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</si>
  <si>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</si>
  <si>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</si>
  <si>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</si>
  <si>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</si>
  <si>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</si>
  <si>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</si>
  <si>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</si>
  <si>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</si>
  <si>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</si>
  <si>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</si>
  <si>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</si>
  <si>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</si>
  <si>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</si>
  <si>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</si>
  <si>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</si>
  <si>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</si>
  <si>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</si>
  <si>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</si>
  <si>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</si>
  <si>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</si>
  <si>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</si>
  <si>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</si>
  <si>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</si>
  <si>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</si>
  <si>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</si>
  <si>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</si>
  <si>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</si>
  <si>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</si>
  <si>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</si>
  <si>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</si>
  <si>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</si>
  <si>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</si>
  <si>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</si>
  <si>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</si>
  <si>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</si>
  <si>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</si>
  <si>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</si>
  <si>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</si>
  <si>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</si>
  <si>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</si>
  <si>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</si>
  <si>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</si>
  <si>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</si>
  <si>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</si>
  <si>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</si>
  <si>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</si>
  <si>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</si>
  <si>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</si>
  <si>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</si>
  <si>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</si>
  <si>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</si>
  <si>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</si>
  <si>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</si>
  <si>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</si>
  <si>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</si>
  <si>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</si>
  <si>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</si>
  <si>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</si>
  <si>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</si>
  <si>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</si>
  <si>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</si>
  <si>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</si>
  <si>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</si>
  <si>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</si>
  <si>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</si>
  <si>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</si>
  <si>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</si>
  <si>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</si>
  <si>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</si>
  <si>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</si>
  <si>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</si>
  <si>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</si>
  <si>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</si>
  <si>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</si>
  <si>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</si>
  <si>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</si>
  <si>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</si>
  <si>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</si>
  <si>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</si>
  <si>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</si>
  <si>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</si>
  <si>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</si>
  <si>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</si>
  <si>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</si>
  <si>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</si>
  <si>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</si>
  <si>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</si>
  <si>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</si>
  <si>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</si>
  <si>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</si>
  <si>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</si>
  <si>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</si>
  <si>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</si>
  <si>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</si>
  <si>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</si>
  <si>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</si>
  <si>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</si>
  <si>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</si>
  <si>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</si>
  <si>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</si>
  <si>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</si>
  <si>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</si>
  <si>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</si>
  <si>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</si>
  <si>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</si>
  <si>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</si>
  <si>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</si>
  <si>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</si>
  <si>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</si>
  <si>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</si>
  <si>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</si>
  <si>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</si>
  <si>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</si>
  <si>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</si>
  <si>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</si>
  <si>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</si>
  <si>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</si>
  <si>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</si>
  <si>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</si>
  <si>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</si>
  <si>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</si>
  <si>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</si>
  <si>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</si>
  <si>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</si>
  <si>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</si>
  <si>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</si>
  <si>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</si>
  <si>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</si>
  <si>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</si>
  <si>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</si>
  <si>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</si>
  <si>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</si>
  <si>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</si>
  <si>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</si>
  <si>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</si>
  <si>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</si>
  <si>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</si>
  <si>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</si>
  <si>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</si>
  <si>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</si>
  <si>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</si>
  <si>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</si>
  <si>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</si>
  <si>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</si>
  <si>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</si>
  <si>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</si>
  <si>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</si>
  <si>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</si>
  <si>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</si>
  <si>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</si>
  <si>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</si>
  <si>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</si>
  <si>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</si>
  <si>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</si>
  <si>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</si>
  <si>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</si>
  <si>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</si>
  <si>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</si>
  <si>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</si>
  <si>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</si>
  <si>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</si>
  <si>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</si>
  <si>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</si>
  <si>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</si>
  <si>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</si>
  <si>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</si>
  <si>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</si>
  <si>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</si>
  <si>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</si>
  <si>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</si>
  <si>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</si>
  <si>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</si>
  <si>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</si>
  <si>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</si>
  <si>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</si>
  <si>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</si>
  <si>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</si>
  <si>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</si>
  <si>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</si>
  <si>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</si>
  <si>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</si>
  <si>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</si>
  <si>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</si>
  <si>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</si>
  <si>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</si>
  <si>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</si>
  <si>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</si>
  <si>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</si>
  <si>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</si>
  <si>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</si>
  <si>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</si>
  <si>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</si>
  <si>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</si>
  <si>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</si>
  <si>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</si>
  <si>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</si>
  <si>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</si>
  <si>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</si>
  <si>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</si>
  <si>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</si>
  <si>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</si>
  <si>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</si>
  <si>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</si>
  <si>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</si>
  <si>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</si>
  <si>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</si>
  <si>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</si>
  <si>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</si>
  <si>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</si>
  <si>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</si>
  <si>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</si>
  <si>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</si>
  <si>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</si>
  <si>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</si>
  <si>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</si>
  <si>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</si>
  <si>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</si>
  <si>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</si>
  <si>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</si>
  <si>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</si>
  <si>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</si>
  <si>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</si>
  <si>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</si>
  <si>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</si>
  <si>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</si>
  <si>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</si>
  <si>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</si>
  <si>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</si>
  <si>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</si>
  <si>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</si>
  <si>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</si>
  <si>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</si>
  <si>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</si>
  <si>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</si>
  <si>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</si>
  <si>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</si>
  <si>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</si>
  <si>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</si>
  <si>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</si>
  <si>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</si>
  <si>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</si>
  <si>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</si>
  <si>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</si>
  <si>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</si>
  <si>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</si>
  <si>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</si>
  <si>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</si>
  <si>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</si>
  <si>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</si>
  <si>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</si>
  <si>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</si>
  <si>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</si>
  <si>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</si>
  <si>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</si>
  <si>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</si>
  <si>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</si>
  <si>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</si>
  <si>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</si>
  <si>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</si>
  <si>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</si>
  <si>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</si>
  <si>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</si>
  <si>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</si>
  <si>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</si>
  <si>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</si>
  <si>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</si>
  <si>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</si>
  <si>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</si>
  <si>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</si>
  <si>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</si>
  <si>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</si>
  <si>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</si>
  <si>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</si>
  <si>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</si>
  <si>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</si>
  <si>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</si>
  <si>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</si>
  <si>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</si>
  <si>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</si>
  <si>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</si>
  <si>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</si>
  <si>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</si>
  <si>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</si>
  <si>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</si>
  <si>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</si>
  <si>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</si>
  <si>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</si>
  <si>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</si>
  <si>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</si>
  <si>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</si>
  <si>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</si>
  <si>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</si>
  <si>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</si>
  <si>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</si>
  <si>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</si>
  <si>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</si>
  <si>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</si>
  <si>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</si>
  <si>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</si>
  <si>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</si>
  <si>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</si>
  <si>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</si>
  <si>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</si>
  <si>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</si>
  <si>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</si>
  <si>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</si>
  <si>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</si>
  <si>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</si>
  <si>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</si>
  <si>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</si>
  <si>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</si>
  <si>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</si>
  <si>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</si>
  <si>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</si>
  <si>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</si>
  <si>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</si>
  <si>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</si>
  <si>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</si>
  <si>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</si>
  <si>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</si>
  <si>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</si>
  <si>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</si>
  <si>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</si>
  <si>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</si>
  <si>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</si>
  <si>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</si>
  <si>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</si>
  <si>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</si>
  <si>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</si>
  <si>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</si>
  <si>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</si>
  <si>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</si>
  <si>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</si>
  <si>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</si>
  <si>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</si>
  <si>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</si>
  <si>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</si>
  <si>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</si>
  <si>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</si>
  <si>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</si>
  <si>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</si>
  <si>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</si>
  <si>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</si>
  <si>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</si>
  <si>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</si>
  <si>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</si>
  <si>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</si>
  <si>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</si>
  <si>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</si>
  <si>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</si>
  <si>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</si>
  <si>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</si>
  <si>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</si>
  <si>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</si>
  <si>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</si>
  <si>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</si>
  <si>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</si>
  <si>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</si>
  <si>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</si>
  <si>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</si>
  <si>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</si>
  <si>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</si>
  <si>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</si>
  <si>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</si>
  <si>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</si>
  <si>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</si>
  <si>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</si>
  <si>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</si>
  <si>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</si>
  <si>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</si>
  <si>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</si>
  <si>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</si>
  <si>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</si>
  <si>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</si>
  <si>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</si>
  <si>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</si>
  <si>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</si>
  <si>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</si>
  <si>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</si>
  <si>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</si>
  <si>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</si>
  <si>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</si>
  <si>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</si>
  <si>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</si>
  <si>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</si>
  <si>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</si>
  <si>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</si>
  <si>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</si>
  <si>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</si>
  <si>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</si>
  <si>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</si>
  <si>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</si>
  <si>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</si>
  <si>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</si>
  <si>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</si>
  <si>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</si>
  <si>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</si>
  <si>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</si>
  <si>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</si>
  <si>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</si>
  <si>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</si>
  <si>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</si>
  <si>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</si>
  <si>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</si>
  <si>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</si>
  <si>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</si>
  <si>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</si>
  <si>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</si>
  <si>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</si>
  <si>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</si>
  <si>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</si>
  <si>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</si>
  <si>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</si>
  <si>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</si>
  <si>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</si>
  <si>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</si>
  <si>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</si>
  <si>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</si>
  <si>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</si>
  <si>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</si>
  <si>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</si>
  <si>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</si>
  <si>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</si>
  <si>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</si>
  <si>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</si>
  <si>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</si>
  <si>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</si>
  <si>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</si>
  <si>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</si>
  <si>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</si>
  <si>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</si>
  <si>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</si>
  <si>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</si>
  <si>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</si>
  <si>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</si>
  <si>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</si>
  <si>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</si>
  <si>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</si>
  <si>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</si>
  <si>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</si>
  <si>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</si>
  <si>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</si>
  <si>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</si>
  <si>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</si>
  <si>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</si>
  <si>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</si>
  <si>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</si>
  <si>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</si>
  <si>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</si>
  <si>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</si>
  <si>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</si>
  <si>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</si>
  <si>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</si>
  <si>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</si>
  <si>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</si>
  <si>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</si>
  <si>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</si>
  <si>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</si>
  <si>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</si>
  <si>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</si>
  <si>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</si>
  <si>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</si>
  <si>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</si>
  <si>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</si>
  <si>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</si>
  <si>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</si>
  <si>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</si>
  <si>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</si>
  <si>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</si>
  <si>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</si>
  <si>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</si>
  <si>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</si>
  <si>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</si>
  <si>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</si>
  <si>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</si>
  <si>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</si>
  <si>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</si>
  <si>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</si>
  <si>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</si>
  <si>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</si>
  <si>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</si>
  <si>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</si>
  <si>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</si>
  <si>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</si>
  <si>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</si>
  <si>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</si>
  <si>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</si>
  <si>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</si>
  <si>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</si>
  <si>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</si>
  <si>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</si>
  <si>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</si>
  <si>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</si>
  <si>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</si>
  <si>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</si>
  <si>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</si>
  <si>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</si>
  <si>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</si>
  <si>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</si>
  <si>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</si>
  <si>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</si>
  <si>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</si>
  <si>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</si>
  <si>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</si>
  <si>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</si>
  <si>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</si>
  <si>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</si>
  <si>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</si>
  <si>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</si>
  <si>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</si>
  <si>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</si>
  <si>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</si>
  <si>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</si>
  <si>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</si>
  <si>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</si>
  <si>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</si>
  <si>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</si>
  <si>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</si>
  <si>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</si>
  <si>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</si>
  <si>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</si>
  <si>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</si>
  <si>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</si>
  <si>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</si>
  <si>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</si>
  <si>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</si>
  <si>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</si>
  <si>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</si>
  <si>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</si>
  <si>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</si>
  <si>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</si>
  <si>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</si>
  <si>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</si>
  <si>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</si>
  <si>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</si>
  <si>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</si>
  <si>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</si>
  <si>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</si>
  <si>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</si>
  <si>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</si>
  <si>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</si>
  <si>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</si>
  <si>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</si>
  <si>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</si>
  <si>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</si>
  <si>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</si>
  <si>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</si>
  <si>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</si>
  <si>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</si>
  <si>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</si>
  <si>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</si>
  <si>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</si>
  <si>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</si>
  <si>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</si>
  <si>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</si>
  <si>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</si>
  <si>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</si>
  <si>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</si>
  <si>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</si>
  <si>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</si>
  <si>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</si>
  <si>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</si>
  <si>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</si>
  <si>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</si>
  <si>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</si>
  <si>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</si>
  <si>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</si>
  <si>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</si>
  <si>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</si>
  <si>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</si>
  <si>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</si>
  <si>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</si>
  <si>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</si>
  <si>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</si>
  <si>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</si>
  <si>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</si>
  <si>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</si>
  <si>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</si>
  <si>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</si>
  <si>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</si>
  <si>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</si>
  <si>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</si>
  <si>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</si>
  <si>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</si>
  <si>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</si>
  <si>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</si>
  <si>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</si>
  <si>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</si>
  <si>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</si>
  <si>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</si>
  <si>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</si>
  <si>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</si>
  <si>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</si>
  <si>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</si>
  <si>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</si>
  <si>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</si>
  <si>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</si>
  <si>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</si>
  <si>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</si>
  <si>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</si>
  <si>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</si>
  <si>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</si>
  <si>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</si>
  <si>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</si>
  <si>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</si>
  <si>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</si>
  <si>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</si>
  <si>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</si>
  <si>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</si>
  <si>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</si>
  <si>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</si>
  <si>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</si>
  <si>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</si>
  <si>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</si>
  <si>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</si>
  <si>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</si>
  <si>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</si>
  <si>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</si>
  <si>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</si>
  <si>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</si>
  <si>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</si>
  <si>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</si>
  <si>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</si>
  <si>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</si>
  <si>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</si>
  <si>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</si>
  <si>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</si>
  <si>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</si>
  <si>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</si>
  <si>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</si>
  <si>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</si>
  <si>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</si>
  <si>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</si>
  <si>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</si>
  <si>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</si>
  <si>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</si>
  <si>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</si>
  <si>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</si>
  <si>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</si>
  <si>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</si>
  <si>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</si>
  <si>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</si>
  <si>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</si>
  <si>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</si>
  <si>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</si>
  <si>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</si>
  <si>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</si>
  <si>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</si>
  <si>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</si>
  <si>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</si>
  <si>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</si>
  <si>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</si>
  <si>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</si>
  <si>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</si>
  <si>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</si>
  <si>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</si>
  <si>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</si>
  <si>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</si>
  <si>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</si>
  <si>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</si>
  <si>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</si>
  <si>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</si>
  <si>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</si>
  <si>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</si>
  <si>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</si>
  <si>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</si>
  <si>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</si>
  <si>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</si>
  <si>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</si>
  <si>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</si>
  <si>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</si>
  <si>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</si>
  <si>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</si>
  <si>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</si>
  <si>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</si>
  <si>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</si>
  <si>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</si>
  <si>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</si>
  <si>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</si>
  <si>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</si>
  <si>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</si>
  <si>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</si>
  <si>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</si>
  <si>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</si>
  <si>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</si>
  <si>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</si>
  <si>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</si>
  <si>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</si>
  <si>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</si>
  <si>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</si>
  <si>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</si>
  <si>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</si>
  <si>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</si>
  <si>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</si>
  <si>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</si>
  <si>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</si>
  <si>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</si>
  <si>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</si>
  <si>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</si>
  <si>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</si>
  <si>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</si>
  <si>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</si>
  <si>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</si>
  <si>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</si>
  <si>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</si>
  <si>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</si>
  <si>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</si>
  <si>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</si>
  <si>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</si>
  <si>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</si>
  <si>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</si>
  <si>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</si>
  <si>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</si>
  <si>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</si>
  <si>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</si>
  <si>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</si>
  <si>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</si>
  <si>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</si>
  <si>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</si>
  <si>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</si>
  <si>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</si>
  <si>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</si>
  <si>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</si>
  <si>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</si>
  <si>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</si>
  <si>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</si>
  <si>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</si>
  <si>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</si>
  <si>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</si>
  <si>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</si>
  <si>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</si>
  <si>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</si>
  <si>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</si>
  <si>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</si>
  <si>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</si>
  <si>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</si>
  <si>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</si>
  <si>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</si>
  <si>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</si>
  <si>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</si>
  <si>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</si>
  <si>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</si>
  <si>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</si>
  <si>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</si>
  <si>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</si>
  <si>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</si>
  <si>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</si>
  <si>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</si>
  <si>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</si>
  <si>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</si>
  <si>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</si>
  <si>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</si>
  <si>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</si>
  <si>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</si>
  <si>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</si>
  <si>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</si>
  <si>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</si>
  <si>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</si>
  <si>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</si>
  <si>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</si>
  <si>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</si>
  <si>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</si>
  <si>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</si>
  <si>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</si>
  <si>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</si>
  <si>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</si>
  <si>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</si>
  <si>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</si>
  <si>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</si>
  <si>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</si>
  <si>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</si>
  <si>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</si>
  <si>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</si>
  <si>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</si>
  <si>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</si>
  <si>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</si>
  <si>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</si>
  <si>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</si>
  <si>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</si>
  <si>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</si>
  <si>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</si>
  <si>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</si>
  <si>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</si>
  <si>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</si>
  <si>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</si>
  <si>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</si>
  <si>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</si>
  <si>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</si>
  <si>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</si>
  <si>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</si>
  <si>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</si>
  <si>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</si>
  <si>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</si>
  <si>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</si>
  <si>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</si>
  <si>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</si>
  <si>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</si>
  <si>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</si>
  <si>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</si>
  <si>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</si>
  <si>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</si>
  <si>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</si>
  <si>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</si>
  <si>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</si>
  <si>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</si>
  <si>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</si>
  <si>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</si>
  <si>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</si>
  <si>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</si>
  <si>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</si>
  <si>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</si>
  <si>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</si>
  <si>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</si>
  <si>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</si>
  <si>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</si>
  <si>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</si>
  <si>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</si>
  <si>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</si>
  <si>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</si>
  <si>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</si>
  <si>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</si>
  <si>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</si>
  <si>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</si>
  <si>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</si>
  <si>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</si>
  <si>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</si>
  <si>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</si>
  <si>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</si>
  <si>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</si>
  <si>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</si>
  <si>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</si>
  <si>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</si>
  <si>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</si>
  <si>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</si>
  <si>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</si>
  <si>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</si>
  <si>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</si>
  <si>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</si>
  <si>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</si>
  <si>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</si>
  <si>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</si>
  <si>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</si>
  <si>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</si>
  <si>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</si>
  <si>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</si>
  <si>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</si>
  <si>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</si>
  <si>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</si>
  <si>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</si>
  <si>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</si>
  <si>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</si>
  <si>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</si>
  <si>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</si>
  <si>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</si>
  <si>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</si>
  <si>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</si>
  <si>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</si>
  <si>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</si>
  <si>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</si>
  <si>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</si>
  <si>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</si>
  <si>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</si>
  <si>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</si>
  <si>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</si>
  <si>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</si>
  <si>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</si>
  <si>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</si>
  <si>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</si>
  <si>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</si>
  <si>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</si>
  <si>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</si>
  <si>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</si>
  <si>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</si>
  <si>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</si>
  <si>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</si>
  <si>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</si>
  <si>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</si>
  <si>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</si>
  <si>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</si>
  <si>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</si>
  <si>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</si>
  <si>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</si>
  <si>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</si>
  <si>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</si>
  <si>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</si>
  <si>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</si>
  <si>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</si>
  <si>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</si>
  <si>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</si>
  <si>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</si>
  <si>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</si>
  <si>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</si>
  <si>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</si>
  <si>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</si>
  <si>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</si>
  <si>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</si>
  <si>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</si>
  <si>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</si>
  <si>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</si>
  <si>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</si>
  <si>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</si>
  <si>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</si>
  <si>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</si>
  <si>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</si>
  <si>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</si>
  <si>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</si>
  <si>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</si>
  <si>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</si>
  <si>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</si>
  <si>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</si>
  <si>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</si>
  <si>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</si>
  <si>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</si>
  <si>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</si>
  <si>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</si>
  <si>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</si>
  <si>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</si>
  <si>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</si>
  <si>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</si>
  <si>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</si>
  <si>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</si>
  <si>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</si>
  <si>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</si>
  <si>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</si>
  <si>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</si>
  <si>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</si>
  <si>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</si>
  <si>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</si>
  <si>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</si>
  <si>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</si>
  <si>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</si>
  <si>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</si>
  <si>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</si>
  <si>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</si>
  <si>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</si>
  <si>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</si>
  <si>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</si>
  <si>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</si>
  <si>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</si>
  <si>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</si>
  <si>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</si>
  <si>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</si>
  <si>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</si>
  <si>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</si>
  <si>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</si>
  <si>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</si>
  <si>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</si>
  <si>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</si>
  <si>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</si>
  <si>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</si>
  <si>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</si>
  <si>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</si>
  <si>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</si>
  <si>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</si>
  <si>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</si>
  <si>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</si>
  <si>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</si>
  <si>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</si>
  <si>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</si>
  <si>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</si>
  <si>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</si>
  <si>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</si>
  <si>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</si>
  <si>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</si>
  <si>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</si>
  <si>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</si>
  <si>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</si>
  <si>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</si>
  <si>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</si>
  <si>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</si>
  <si>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</si>
  <si>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</si>
  <si>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</si>
  <si>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</si>
  <si>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</si>
  <si>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</si>
  <si>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</si>
  <si>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</si>
  <si>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</si>
  <si>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</si>
  <si>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</si>
  <si>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</si>
  <si>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</si>
  <si>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</si>
  <si>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</si>
  <si>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</si>
  <si>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</si>
  <si>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</si>
  <si>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</si>
  <si>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</si>
  <si>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</si>
  <si>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</si>
  <si>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</si>
  <si>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</si>
  <si>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</si>
  <si>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</si>
  <si>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</si>
  <si>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</si>
  <si>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</si>
  <si>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</si>
  <si>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</si>
  <si>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</si>
  <si>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</si>
  <si>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</si>
  <si>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</si>
  <si>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</si>
  <si>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</si>
  <si>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</si>
  <si>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</si>
  <si>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</si>
  <si>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</si>
  <si>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</si>
  <si>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</si>
  <si>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</si>
  <si>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</si>
  <si>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</si>
  <si>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</si>
  <si>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</si>
  <si>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</si>
  <si>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</si>
  <si>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</si>
  <si>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</si>
  <si>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</si>
  <si>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</si>
  <si>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</si>
  <si>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</si>
  <si>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</si>
  <si>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</si>
  <si>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</si>
  <si>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</si>
  <si>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</si>
  <si>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</si>
  <si>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</si>
  <si>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</si>
  <si>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</si>
  <si>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</si>
  <si>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</si>
  <si>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</si>
  <si>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</si>
  <si>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</si>
  <si>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</si>
  <si>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</si>
  <si>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</si>
  <si>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</si>
  <si>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</si>
  <si>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</si>
  <si>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</si>
  <si>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</si>
  <si>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</si>
  <si>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</si>
  <si>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</si>
  <si>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</si>
  <si>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</si>
  <si>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</si>
  <si>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</si>
  <si>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</si>
  <si>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</si>
  <si>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</si>
  <si>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</si>
  <si>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</si>
  <si>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</si>
  <si>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</si>
  <si>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</si>
  <si>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</si>
  <si>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</si>
  <si>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</si>
  <si>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</si>
  <si>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</si>
  <si>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</si>
  <si>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</si>
  <si>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</si>
  <si>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</si>
  <si>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</si>
  <si>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</si>
  <si>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</si>
  <si>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</si>
  <si>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</si>
  <si>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</si>
  <si>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</si>
  <si>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</si>
  <si>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</si>
  <si>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</si>
  <si>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</si>
  <si>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</si>
  <si>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</si>
  <si>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</si>
  <si>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</si>
  <si>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</si>
  <si>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</si>
  <si>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</si>
  <si>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</si>
  <si>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</si>
  <si>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</si>
  <si>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</si>
  <si>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</si>
  <si>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</si>
  <si>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</si>
  <si>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</si>
  <si>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</si>
  <si>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</si>
  <si>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</si>
  <si>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</si>
  <si>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</si>
  <si>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</si>
  <si>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</si>
  <si>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</si>
  <si>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</si>
  <si>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</si>
  <si>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</si>
  <si>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</si>
  <si>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</si>
  <si>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</si>
  <si>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</si>
  <si>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</si>
  <si>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</si>
  <si>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</si>
  <si>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</si>
  <si>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</si>
  <si>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</si>
  <si>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</si>
  <si>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</si>
  <si>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</si>
  <si>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</si>
  <si>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</si>
  <si>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</si>
  <si>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</si>
  <si>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</si>
  <si>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</si>
  <si>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</si>
  <si>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</si>
  <si>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</si>
  <si>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</si>
  <si>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</si>
  <si>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</si>
  <si>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</si>
  <si>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</si>
  <si>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</si>
  <si>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</si>
  <si>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</si>
  <si>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</si>
  <si>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</si>
  <si>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</si>
  <si>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</si>
  <si>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</si>
  <si>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</si>
  <si>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</si>
  <si>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</si>
  <si>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</si>
  <si>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</si>
  <si>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</si>
  <si>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</si>
  <si>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</si>
  <si>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</si>
  <si>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</si>
  <si>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</si>
  <si>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</si>
  <si>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</si>
  <si>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</si>
  <si>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</si>
  <si>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</si>
  <si>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</si>
  <si>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</si>
  <si>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</si>
  <si>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</si>
  <si>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</si>
  <si>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</si>
  <si>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</si>
  <si>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</si>
  <si>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</si>
  <si>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</si>
  <si>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</si>
  <si>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</si>
  <si>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</si>
  <si>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</si>
  <si>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</si>
  <si>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</si>
  <si>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</si>
  <si>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</si>
  <si>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</si>
  <si>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</si>
  <si>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</si>
  <si>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</si>
  <si>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</si>
  <si>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</si>
  <si>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</si>
  <si>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</si>
  <si>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</si>
  <si>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</si>
  <si>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</si>
  <si>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</si>
  <si>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</si>
  <si>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</si>
  <si>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</si>
  <si>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</si>
  <si>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</si>
  <si>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</si>
  <si>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</si>
  <si>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</si>
  <si>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</si>
  <si>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</si>
  <si>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</si>
  <si>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</si>
  <si>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</si>
  <si>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</si>
  <si>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</si>
  <si>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</si>
  <si>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</si>
  <si>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</si>
  <si>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</si>
  <si>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</si>
  <si>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</si>
  <si>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</si>
  <si>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</si>
  <si>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</si>
  <si>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</si>
  <si>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</si>
  <si>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</si>
  <si>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</si>
  <si>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</si>
  <si>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</si>
  <si>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</si>
  <si>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</si>
  <si>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</si>
  <si>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</si>
  <si>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</si>
  <si>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</si>
  <si>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</si>
  <si>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</si>
  <si>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</si>
  <si>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</si>
  <si>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</si>
  <si>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</si>
  <si>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</si>
  <si>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</si>
  <si>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</si>
  <si>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</si>
  <si>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</si>
  <si>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</si>
  <si>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</si>
  <si>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</si>
  <si>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</si>
  <si>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</si>
  <si>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</si>
  <si>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</si>
  <si>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</si>
  <si>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</si>
  <si>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</si>
  <si>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</si>
  <si>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</si>
  <si>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</si>
  <si>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</si>
  <si>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</si>
  <si>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</si>
  <si>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</si>
  <si>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</si>
  <si>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</si>
  <si>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</si>
  <si>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</si>
  <si>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</si>
  <si>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</si>
  <si>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</si>
  <si>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</si>
  <si>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</si>
  <si>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</si>
  <si>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</si>
  <si>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</si>
  <si>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</si>
  <si>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</si>
  <si>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</si>
  <si>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</si>
  <si>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</si>
  <si>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</si>
  <si>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</si>
  <si>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</si>
  <si>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</si>
  <si>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</si>
  <si>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</si>
  <si>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</si>
  <si>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</si>
  <si>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</si>
  <si>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</si>
  <si>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</si>
  <si>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</si>
  <si>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</si>
  <si>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</si>
  <si>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</si>
  <si>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</si>
  <si>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</si>
  <si>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</si>
  <si>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</si>
  <si>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</si>
  <si>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</si>
  <si>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</si>
  <si>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</si>
  <si>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</si>
  <si>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</si>
  <si>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</si>
  <si>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</si>
  <si>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</si>
  <si>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</si>
  <si>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</si>
  <si>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</si>
  <si>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</si>
  <si>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</si>
  <si>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</si>
  <si>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</si>
  <si>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</si>
  <si>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</si>
  <si>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</si>
  <si>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</si>
  <si>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</si>
  <si>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</si>
  <si>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</si>
  <si>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</si>
  <si>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</si>
  <si>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</si>
  <si>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</si>
  <si>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</si>
  <si>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</si>
  <si>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</si>
  <si>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</si>
  <si>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</si>
  <si>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</si>
  <si>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</si>
  <si>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</si>
  <si>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</si>
  <si>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</si>
  <si>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</si>
  <si>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</si>
  <si>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</si>
  <si>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</si>
  <si>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</si>
  <si>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</si>
  <si>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</si>
  <si>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</si>
  <si>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</si>
  <si>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</si>
  <si>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</si>
  <si>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</si>
  <si>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</si>
  <si>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</si>
  <si>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</si>
  <si>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</si>
  <si>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</si>
  <si>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</si>
  <si>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</si>
  <si>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</si>
  <si>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</si>
  <si>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</si>
  <si>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</si>
  <si>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</si>
  <si>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</si>
  <si>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</si>
  <si>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</si>
  <si>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</si>
  <si>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</si>
  <si>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</si>
  <si>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</si>
  <si>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</si>
  <si>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</si>
  <si>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</si>
  <si>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</si>
  <si>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</si>
  <si>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</si>
  <si>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</si>
  <si>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</si>
  <si>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</si>
  <si>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</si>
  <si>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</si>
  <si>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</si>
  <si>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</si>
  <si>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</si>
  <si>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</si>
  <si>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</si>
  <si>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</si>
  <si>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</si>
  <si>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</si>
  <si>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</si>
  <si>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</si>
  <si>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</si>
  <si>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</si>
  <si>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</si>
  <si>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</si>
  <si>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</si>
  <si>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</si>
  <si>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</si>
  <si>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</si>
  <si>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</si>
  <si>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</si>
  <si>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</si>
  <si>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</si>
  <si>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</si>
  <si>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</si>
  <si>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</si>
  <si>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</si>
  <si>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</si>
  <si>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</si>
  <si>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</si>
  <si>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</si>
  <si>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</si>
  <si>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</si>
  <si>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</si>
  <si>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</si>
  <si>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</si>
  <si>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</si>
  <si>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</si>
  <si>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</si>
  <si>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</si>
  <si>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</si>
  <si>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</si>
  <si>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</si>
  <si>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</si>
  <si>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</si>
  <si>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</si>
  <si>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</si>
  <si>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</si>
  <si>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</si>
  <si>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</si>
  <si>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</si>
  <si>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</si>
  <si>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</si>
  <si>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</si>
  <si>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</si>
  <si>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</si>
  <si>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</si>
  <si>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</si>
  <si>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</si>
  <si>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</si>
  <si>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</si>
  <si>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</si>
  <si>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</si>
  <si>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</si>
  <si>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</si>
  <si>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</si>
  <si>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</si>
  <si>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</si>
  <si>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</si>
  <si>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</si>
  <si>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</si>
  <si>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</si>
  <si>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</si>
  <si>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</si>
  <si>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</si>
  <si>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</si>
  <si>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</si>
  <si>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</si>
  <si>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</si>
  <si>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</si>
  <si>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</si>
  <si>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</si>
  <si>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</si>
  <si>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</si>
  <si>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</si>
  <si>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</si>
  <si>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</si>
  <si>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</si>
  <si>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</si>
  <si>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</si>
  <si>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</si>
  <si>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</si>
  <si>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</si>
  <si>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</si>
  <si>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</si>
  <si>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</si>
  <si>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</si>
  <si>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</si>
  <si>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</si>
  <si>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</si>
  <si>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</si>
  <si>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</si>
  <si>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</si>
  <si>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</si>
  <si>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</si>
  <si>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</si>
  <si>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</si>
  <si>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</si>
  <si>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</si>
  <si>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</si>
  <si>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</si>
  <si>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</si>
  <si>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</si>
  <si>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</si>
  <si>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</si>
  <si>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</si>
  <si>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</si>
  <si>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</si>
  <si>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</si>
  <si>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</si>
  <si>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</si>
  <si>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</si>
  <si>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</si>
  <si>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</si>
  <si>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</si>
  <si>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</si>
  <si>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</si>
  <si>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</si>
  <si>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</si>
  <si>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</si>
  <si>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</si>
  <si>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</si>
  <si>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</si>
  <si>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</si>
  <si>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</si>
  <si>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</si>
  <si>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</si>
  <si>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</si>
  <si>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</si>
  <si>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</si>
  <si>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</si>
  <si>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</si>
  <si>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</si>
  <si>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</si>
  <si>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</si>
  <si>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</si>
  <si>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</si>
  <si>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</si>
  <si>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</si>
  <si>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</si>
  <si>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</si>
  <si>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</si>
  <si>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</si>
  <si>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</si>
  <si>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</si>
  <si>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</si>
  <si>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</si>
  <si>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</si>
  <si>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</si>
  <si>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</si>
  <si>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</si>
  <si>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</si>
  <si>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</si>
  <si>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</si>
  <si>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</si>
  <si>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</si>
  <si>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</si>
  <si>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</si>
  <si>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</si>
  <si>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</si>
  <si>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</si>
  <si>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</si>
  <si>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</si>
  <si>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</si>
  <si>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</si>
  <si>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</si>
  <si>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</si>
  <si>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</si>
  <si>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</si>
  <si>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</si>
  <si>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</si>
  <si>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</si>
  <si>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</si>
  <si>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</si>
  <si>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</si>
  <si>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</si>
  <si>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</si>
  <si>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</si>
  <si>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</si>
  <si>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</si>
  <si>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</si>
  <si>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</si>
  <si>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</si>
  <si>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</si>
  <si>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</si>
  <si>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</si>
  <si>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</si>
  <si>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</si>
  <si>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</si>
  <si>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</si>
  <si>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</si>
  <si>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</si>
  <si>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</si>
  <si>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</si>
  <si>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</si>
  <si>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</si>
  <si>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</si>
  <si>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</si>
  <si>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</si>
  <si>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</si>
  <si>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</si>
  <si>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</si>
  <si>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</si>
  <si>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</si>
  <si>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</si>
  <si>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</si>
  <si>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</si>
  <si>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</si>
  <si>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</si>
  <si>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</si>
  <si>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</si>
  <si>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</si>
  <si>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</si>
  <si>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</si>
  <si>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</si>
  <si>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</si>
  <si>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</si>
  <si>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</si>
  <si>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</si>
  <si>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</si>
  <si>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</si>
  <si>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</si>
  <si>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</si>
  <si>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</si>
  <si>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</si>
  <si>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</si>
  <si>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</si>
  <si>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</si>
  <si>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</si>
  <si>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</si>
  <si>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</si>
  <si>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</si>
  <si>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</si>
  <si>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</si>
  <si>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</si>
  <si>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</si>
  <si>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</si>
  <si>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</si>
  <si>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</si>
  <si>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</si>
  <si>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</si>
  <si>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</si>
  <si>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</si>
  <si>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</si>
  <si>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</si>
  <si>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</si>
  <si>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</si>
  <si>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</si>
  <si>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</si>
  <si>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</si>
  <si>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</si>
  <si>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</si>
  <si>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</si>
  <si>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</si>
  <si>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</si>
  <si>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</si>
  <si>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</si>
  <si>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</si>
  <si>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</si>
  <si>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</si>
  <si>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</si>
  <si>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</si>
  <si>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</si>
  <si>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</si>
  <si>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</si>
  <si>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</si>
  <si>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</si>
  <si>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</si>
  <si>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</si>
  <si>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</si>
  <si>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</si>
  <si>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</si>
  <si>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</si>
  <si>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</si>
  <si>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</si>
  <si>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</si>
  <si>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</si>
  <si>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</si>
  <si>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</si>
  <si>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</si>
  <si>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</si>
  <si>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</si>
  <si>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</si>
  <si>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</si>
  <si>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</si>
  <si>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</si>
  <si>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</si>
  <si>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</si>
  <si>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</si>
  <si>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</si>
  <si>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</si>
  <si>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</si>
  <si>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</si>
  <si>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</si>
  <si>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</si>
  <si>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</si>
  <si>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</si>
  <si>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</si>
  <si>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</si>
  <si>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</si>
  <si>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</si>
  <si>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</si>
  <si>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</si>
  <si>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</si>
  <si>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</si>
  <si>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</si>
  <si>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</si>
  <si>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</si>
  <si>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</si>
  <si>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</si>
  <si>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</si>
  <si>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</si>
  <si>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</si>
  <si>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</si>
  <si>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</si>
  <si>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</si>
  <si>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</si>
  <si>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</si>
  <si>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</si>
  <si>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</si>
  <si>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</si>
  <si>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</si>
  <si>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</si>
  <si>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</si>
  <si>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</si>
  <si>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</si>
  <si>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</si>
  <si>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</si>
  <si>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</si>
  <si>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</si>
  <si>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</si>
  <si>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</si>
  <si>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</si>
  <si>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</si>
  <si>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</si>
  <si>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</si>
  <si>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</si>
  <si>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</si>
  <si>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</si>
  <si>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</si>
  <si>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</si>
  <si>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</si>
  <si>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</si>
  <si>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</si>
  <si>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</si>
  <si>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</si>
  <si>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</si>
  <si>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</si>
  <si>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</si>
  <si>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</si>
  <si>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</si>
  <si>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</si>
  <si>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</si>
  <si>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</si>
  <si>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</si>
  <si>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</si>
  <si>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</si>
  <si>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</si>
  <si>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</si>
  <si>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</si>
  <si>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</si>
  <si>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</si>
  <si>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</si>
  <si>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</si>
  <si>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</si>
  <si>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</si>
  <si>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</si>
  <si>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</si>
  <si>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</si>
  <si>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</si>
  <si>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</si>
  <si>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</si>
  <si>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</si>
  <si>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</si>
  <si>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</si>
  <si>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</si>
  <si>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</si>
  <si>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</si>
  <si>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</si>
  <si>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</si>
  <si>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</si>
  <si>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</si>
  <si>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</si>
  <si>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</si>
  <si>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</si>
  <si>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</si>
  <si>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</si>
  <si>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</si>
  <si>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</si>
  <si>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</si>
  <si>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</si>
  <si>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</si>
  <si>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</si>
  <si>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</si>
  <si>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</si>
  <si>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</si>
  <si>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</si>
  <si>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</si>
  <si>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</si>
  <si>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</si>
  <si>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</si>
  <si>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</si>
  <si>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</si>
  <si>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</si>
  <si>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</si>
  <si>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</si>
  <si>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</si>
  <si>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</si>
  <si>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</si>
  <si>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</si>
  <si>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</si>
  <si>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</si>
  <si>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</si>
  <si>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</si>
  <si>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</si>
  <si>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</si>
  <si>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</si>
  <si>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</si>
  <si>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</si>
  <si>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</si>
  <si>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</si>
  <si>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</si>
  <si>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</si>
  <si>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</si>
  <si>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</si>
  <si>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</si>
  <si>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</si>
  <si>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</si>
  <si>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</si>
  <si>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</si>
  <si>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</si>
  <si>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</si>
  <si>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</si>
  <si>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</si>
  <si>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</si>
  <si>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</si>
  <si>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</si>
  <si>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</si>
  <si>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</si>
  <si>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</si>
  <si>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</si>
  <si>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</si>
  <si>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</si>
  <si>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</si>
  <si>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</si>
  <si>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</si>
  <si>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</si>
  <si>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</si>
  <si>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</si>
  <si>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</si>
  <si>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</si>
  <si>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</si>
  <si>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</si>
  <si>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</si>
  <si>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</si>
  <si>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</si>
  <si>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</si>
  <si>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</si>
  <si>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</si>
  <si>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</si>
  <si>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</si>
  <si>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</si>
  <si>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</si>
  <si>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</si>
  <si>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</si>
  <si>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</si>
  <si>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</si>
  <si>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</si>
  <si>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</si>
  <si>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</si>
  <si>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</si>
  <si>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</si>
  <si>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</si>
  <si>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</si>
  <si>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</si>
  <si>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</si>
  <si>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</si>
  <si>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</si>
  <si>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</si>
  <si>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</si>
  <si>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</si>
  <si>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</si>
  <si>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</si>
  <si>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</si>
  <si>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</si>
  <si>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</si>
  <si>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</si>
  <si>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</si>
  <si>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</si>
  <si>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</si>
  <si>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</si>
  <si>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</si>
  <si>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</si>
  <si>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</si>
  <si>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</si>
  <si>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</si>
  <si>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</si>
  <si>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</si>
  <si>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</si>
  <si>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</si>
  <si>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</si>
  <si>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</si>
  <si>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</si>
  <si>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</si>
  <si>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</si>
  <si>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</si>
  <si>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</si>
  <si>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</si>
  <si>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</si>
  <si>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</si>
  <si>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</si>
  <si>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</si>
  <si>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</si>
  <si>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</si>
  <si>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</si>
  <si>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</si>
  <si>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</si>
  <si>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</si>
  <si>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</si>
  <si>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</si>
  <si>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</si>
  <si>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</si>
  <si>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</si>
  <si>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</si>
  <si>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</si>
  <si>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</si>
  <si>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</si>
  <si>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</si>
  <si>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</si>
  <si>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</si>
  <si>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</si>
  <si>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</si>
  <si>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</si>
  <si>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</si>
  <si>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</si>
  <si>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</si>
  <si>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</si>
  <si>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</si>
  <si>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</si>
  <si>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</si>
  <si>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</si>
  <si>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</si>
  <si>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</si>
  <si>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</si>
  <si>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</si>
  <si>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</si>
  <si>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</si>
  <si>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</si>
  <si>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</si>
  <si>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</si>
  <si>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</si>
  <si>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</si>
  <si>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</si>
  <si>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</si>
  <si>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</si>
  <si>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</si>
  <si>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</si>
  <si>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</si>
  <si>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</si>
  <si>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</si>
  <si>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</si>
  <si>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</si>
  <si>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</si>
  <si>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</si>
  <si>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</si>
  <si>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</si>
  <si>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</si>
  <si>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</si>
  <si>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</si>
  <si>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</si>
  <si>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</si>
  <si>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</si>
  <si>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</si>
  <si>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</si>
  <si>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</si>
  <si>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</si>
  <si>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</si>
  <si>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</si>
  <si>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</si>
  <si>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</si>
  <si>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</si>
  <si>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</si>
  <si>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</si>
  <si>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</si>
  <si>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</si>
  <si>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</si>
  <si>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</si>
  <si>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</si>
  <si>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</si>
  <si>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</si>
  <si>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</si>
  <si>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</si>
  <si>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</si>
  <si>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</si>
  <si>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</si>
  <si>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</si>
  <si>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</si>
  <si>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</si>
  <si>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</si>
  <si>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</si>
  <si>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</si>
  <si>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</si>
  <si>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</si>
  <si>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</si>
  <si>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</si>
  <si>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</si>
  <si>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</si>
  <si>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</si>
  <si>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</si>
  <si>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</si>
  <si>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</si>
  <si>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</si>
  <si>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</si>
  <si>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</si>
  <si>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</si>
  <si>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</si>
  <si>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</si>
  <si>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</si>
  <si>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</si>
  <si>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</si>
  <si>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</si>
  <si>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</si>
  <si>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</si>
  <si>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</si>
  <si>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</si>
  <si>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</si>
  <si>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</si>
  <si>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</si>
  <si>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</si>
  <si>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</si>
  <si>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</si>
  <si>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</si>
  <si>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</si>
  <si>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</si>
  <si>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</si>
  <si>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</si>
  <si>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</si>
  <si>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</si>
  <si>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</si>
  <si>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</si>
  <si>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</si>
  <si>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</si>
  <si>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</si>
  <si>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</si>
  <si>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</si>
  <si>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</si>
  <si>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</si>
  <si>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</si>
  <si>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</si>
  <si>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</si>
  <si>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</si>
  <si>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</si>
  <si>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</si>
  <si>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</si>
  <si>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</si>
  <si>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</si>
  <si>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</si>
  <si>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</si>
  <si>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</si>
  <si>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</si>
  <si>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</si>
  <si>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</si>
  <si>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</si>
  <si>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</si>
  <si>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</si>
  <si>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</si>
  <si>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</si>
  <si>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</si>
  <si>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</si>
  <si>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</si>
  <si>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</si>
  <si>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</si>
  <si>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</si>
  <si>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</si>
  <si>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</si>
  <si>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</si>
  <si>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</si>
  <si>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</si>
  <si>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</si>
  <si>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</si>
  <si>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</si>
  <si>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</si>
  <si>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</si>
  <si>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</si>
  <si>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</si>
  <si>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</si>
  <si>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</si>
  <si>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</si>
  <si>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</si>
  <si>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</si>
  <si>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</si>
  <si>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</si>
  <si>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</si>
  <si>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</si>
  <si>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</si>
  <si>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</si>
  <si>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</si>
  <si>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</si>
  <si>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</si>
  <si>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</si>
  <si>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</si>
  <si>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</si>
  <si>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</si>
  <si>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</si>
  <si>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</si>
  <si>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</si>
  <si>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</si>
  <si>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</si>
  <si>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</si>
  <si>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</si>
  <si>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</si>
  <si>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</si>
  <si>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</si>
  <si>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</si>
  <si>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</si>
  <si>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</si>
  <si>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</si>
  <si>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</si>
  <si>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</si>
  <si>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</si>
  <si>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</si>
  <si>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</si>
  <si>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</si>
  <si>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</si>
  <si>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</si>
  <si>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</si>
  <si>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</si>
  <si>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</si>
  <si>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</si>
  <si>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</si>
  <si>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</si>
  <si>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</si>
  <si>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</si>
  <si>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</si>
  <si>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</si>
  <si>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</si>
  <si>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</si>
  <si>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</si>
  <si>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</si>
  <si>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</si>
  <si>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</si>
  <si>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</si>
  <si>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</si>
  <si>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</si>
  <si>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</si>
  <si>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</si>
  <si>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</si>
  <si>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</si>
  <si>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</si>
  <si>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</si>
  <si>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</si>
  <si>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</si>
  <si>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</si>
  <si>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</si>
  <si>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</si>
  <si>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</si>
  <si>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</si>
  <si>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</si>
  <si>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</si>
  <si>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</si>
  <si>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</si>
  <si>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</si>
  <si>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</si>
  <si>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</si>
  <si>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</si>
  <si>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</si>
  <si>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</si>
  <si>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</si>
  <si>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</si>
  <si>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</si>
  <si>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</si>
  <si>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</si>
  <si>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</si>
  <si>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</si>
  <si>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</si>
  <si>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</si>
  <si>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</si>
  <si>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</si>
  <si>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</si>
  <si>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</si>
  <si>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</si>
  <si>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</si>
  <si>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</si>
  <si>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</si>
  <si>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</si>
  <si>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</si>
  <si>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</si>
  <si>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</si>
  <si>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</si>
  <si>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</si>
  <si>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</si>
  <si>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</si>
  <si>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</si>
  <si>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</si>
  <si>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</si>
  <si>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</si>
  <si>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</si>
  <si>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</si>
  <si>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</si>
  <si>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</si>
  <si>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</si>
  <si>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</si>
  <si>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</si>
  <si>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</si>
  <si>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</si>
  <si>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</si>
  <si>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</si>
  <si>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</si>
  <si>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</si>
  <si>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</si>
  <si>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</si>
  <si>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</si>
  <si>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</si>
  <si>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</si>
  <si>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</si>
  <si>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</si>
  <si>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</si>
  <si>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</si>
  <si>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</si>
  <si>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</si>
  <si>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</si>
  <si>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</si>
  <si>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</si>
  <si>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</si>
  <si>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</si>
  <si>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</si>
  <si>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</si>
  <si>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</si>
  <si>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</si>
  <si>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</si>
  <si>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</si>
  <si>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</si>
  <si>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</si>
  <si>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</si>
  <si>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</si>
  <si>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</si>
  <si>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</si>
  <si>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</si>
  <si>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</si>
  <si>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</si>
  <si>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</si>
  <si>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</si>
  <si>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</si>
  <si>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</si>
  <si>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</si>
  <si>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</si>
  <si>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</si>
  <si>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</si>
  <si>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</si>
  <si>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</si>
  <si>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</si>
  <si>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</si>
  <si>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</si>
  <si>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</si>
  <si>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</si>
  <si>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</si>
  <si>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</si>
  <si>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</si>
  <si>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</si>
  <si>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</si>
  <si>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</si>
  <si>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</si>
  <si>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</si>
  <si>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</si>
  <si>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</si>
  <si>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</si>
  <si>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</si>
  <si>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</si>
  <si>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</si>
  <si>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</si>
  <si>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</si>
  <si>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</si>
  <si>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</si>
  <si>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</si>
  <si>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</si>
  <si>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</si>
  <si>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</si>
  <si>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</si>
  <si>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</si>
  <si>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</si>
  <si>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</si>
  <si>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</si>
  <si>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</si>
  <si>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</si>
  <si>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</si>
  <si>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</si>
  <si>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</si>
  <si>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</si>
  <si>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</si>
  <si>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</si>
  <si>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</si>
  <si>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</si>
  <si>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</si>
  <si>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</si>
  <si>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</si>
  <si>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</si>
  <si>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</si>
  <si>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</si>
  <si>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</si>
  <si>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</si>
  <si>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</si>
  <si>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</si>
  <si>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</si>
  <si>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</si>
  <si>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</si>
  <si>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</si>
  <si>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</si>
  <si>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</si>
  <si>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</si>
  <si>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</si>
  <si>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</si>
  <si>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</si>
  <si>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</si>
  <si>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</si>
  <si>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</si>
  <si>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</si>
  <si>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</si>
  <si>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</si>
  <si>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</si>
  <si>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</si>
  <si>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</si>
  <si>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</si>
  <si>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</si>
  <si>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</si>
  <si>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</si>
  <si>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</si>
  <si>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</si>
  <si>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</si>
  <si>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</si>
  <si>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</si>
  <si>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</si>
  <si>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</si>
  <si>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</si>
  <si>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</si>
  <si>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</si>
  <si>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</si>
  <si>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</si>
  <si>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</si>
  <si>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</si>
  <si>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</si>
  <si>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</si>
  <si>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</si>
  <si>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</si>
  <si>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</si>
  <si>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</si>
  <si>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</si>
  <si>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</si>
  <si>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</si>
  <si>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</si>
  <si>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</si>
  <si>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</si>
  <si>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</si>
  <si>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</si>
  <si>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</si>
  <si>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</si>
  <si>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</si>
  <si>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</si>
  <si>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</si>
  <si>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</si>
  <si>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</si>
  <si>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</si>
  <si>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</si>
  <si>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</si>
  <si>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</si>
  <si>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</si>
  <si>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</si>
  <si>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</si>
  <si>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</si>
  <si>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</si>
  <si>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</si>
  <si>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</si>
  <si>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</si>
  <si>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</si>
  <si>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</si>
  <si>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</si>
  <si>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</si>
  <si>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</si>
  <si>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</si>
  <si>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</si>
  <si>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</si>
  <si>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</si>
  <si>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</si>
  <si>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</si>
  <si>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</si>
  <si>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</si>
  <si>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</si>
  <si>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</si>
  <si>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</si>
  <si>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</si>
  <si>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</si>
  <si>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</si>
  <si>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</si>
  <si>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</si>
  <si>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</si>
  <si>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</si>
  <si>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</si>
  <si>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</si>
  <si>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</si>
  <si>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</si>
  <si>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</si>
  <si>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</si>
  <si>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</si>
  <si>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</si>
  <si>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</si>
  <si>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</si>
  <si>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</si>
  <si>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</si>
  <si>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</si>
  <si>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</si>
  <si>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</si>
  <si>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</si>
  <si>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</si>
  <si>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</si>
  <si>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</si>
  <si>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</si>
  <si>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</si>
  <si>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</si>
  <si>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</si>
  <si>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</si>
  <si>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</si>
  <si>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</si>
  <si>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</si>
  <si>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</si>
  <si>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</si>
  <si>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</si>
  <si>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</si>
  <si>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</si>
  <si>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</si>
  <si>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</si>
  <si>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</si>
  <si>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</si>
  <si>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</si>
  <si>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</si>
  <si>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</si>
  <si>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</si>
  <si>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</si>
  <si>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</si>
  <si>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</si>
  <si>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</si>
  <si>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</si>
  <si>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</si>
  <si>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</si>
  <si>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</si>
  <si>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</si>
  <si>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</si>
  <si>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</si>
  <si>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</si>
  <si>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</si>
  <si>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</si>
  <si>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</si>
  <si>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</si>
  <si>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</si>
  <si>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</si>
  <si>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</si>
  <si>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</si>
  <si>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</si>
  <si>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</si>
  <si>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</si>
  <si>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</si>
  <si>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</si>
  <si>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</si>
  <si>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</si>
  <si>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</si>
  <si>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</si>
  <si>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</si>
  <si>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</si>
  <si>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</si>
  <si>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</si>
  <si>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</si>
  <si>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</si>
  <si>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</si>
  <si>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</si>
  <si>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</si>
  <si>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</si>
  <si>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</si>
  <si>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</si>
  <si>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</si>
  <si>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</si>
  <si>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</si>
  <si>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</si>
  <si>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</si>
  <si>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</si>
  <si>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</si>
  <si>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</si>
  <si>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</si>
  <si>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</si>
  <si>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</si>
  <si>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</si>
  <si>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</si>
  <si>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</si>
  <si>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</si>
  <si>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</si>
  <si>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</si>
  <si>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</si>
  <si>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</si>
  <si>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</si>
  <si>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</si>
  <si>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</si>
  <si>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</si>
  <si>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</si>
  <si>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</si>
  <si>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</si>
  <si>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</si>
  <si>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</si>
  <si>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</si>
  <si>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</si>
  <si>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</si>
  <si>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</si>
  <si>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</si>
  <si>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</si>
  <si>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</si>
  <si>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</si>
  <si>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</si>
  <si>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</si>
  <si>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</si>
  <si>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</si>
  <si>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</si>
  <si>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</si>
  <si>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</si>
  <si>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</si>
  <si>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</si>
  <si>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</si>
  <si>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</si>
  <si>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</si>
  <si>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</si>
  <si>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</si>
  <si>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</si>
  <si>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</si>
  <si>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</si>
  <si>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</si>
  <si>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</si>
  <si>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</si>
  <si>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</si>
  <si>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</si>
  <si>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</si>
  <si>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</si>
  <si>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</si>
  <si>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</si>
  <si>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</si>
  <si>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</si>
  <si>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</si>
  <si>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</si>
  <si>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</si>
  <si>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</si>
  <si>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</si>
  <si>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</si>
  <si>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</si>
  <si>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</si>
  <si>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</si>
  <si>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</si>
  <si>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</si>
  <si>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</si>
  <si>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</si>
  <si>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</si>
  <si>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</si>
  <si>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</si>
  <si>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</si>
  <si>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</si>
  <si>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</si>
  <si>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</si>
  <si>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</si>
  <si>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</si>
  <si>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</si>
  <si>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</si>
  <si>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</si>
  <si>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</si>
  <si>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</si>
  <si>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</si>
  <si>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</si>
  <si>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</si>
  <si>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</si>
  <si>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</si>
  <si>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</si>
  <si>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</si>
  <si>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</si>
  <si>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</si>
  <si>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</si>
  <si>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</si>
  <si>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</si>
  <si>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</si>
  <si>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</si>
  <si>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</si>
  <si>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</si>
  <si>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</si>
  <si>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</si>
  <si>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</si>
  <si>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</si>
  <si>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</si>
  <si>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</si>
  <si>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</si>
  <si>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</si>
  <si>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</si>
  <si>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</si>
  <si>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</si>
  <si>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</si>
  <si>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</si>
  <si>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</si>
  <si>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</si>
  <si>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</si>
  <si>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</si>
  <si>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</si>
  <si>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</si>
  <si>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</si>
  <si>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</si>
  <si>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</si>
  <si>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</si>
  <si>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</si>
  <si>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</si>
  <si>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</si>
  <si>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</si>
  <si>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</si>
  <si>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</si>
  <si>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</si>
  <si>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</si>
  <si>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</si>
  <si>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</si>
  <si>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</si>
  <si>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</si>
  <si>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</si>
  <si>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</si>
  <si>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</si>
  <si>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</si>
  <si>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</si>
  <si>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</si>
  <si>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</si>
  <si>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</si>
  <si>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</si>
  <si>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</si>
  <si>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</si>
  <si>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</si>
  <si>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</si>
  <si>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</si>
  <si>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</si>
  <si>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</si>
  <si>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</si>
  <si>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</si>
  <si>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</si>
  <si>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</si>
  <si>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</si>
  <si>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</si>
  <si>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</si>
  <si>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</si>
  <si>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</si>
  <si>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</si>
  <si>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</si>
  <si>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</si>
  <si>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</si>
  <si>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</si>
  <si>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</si>
  <si>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</si>
  <si>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</si>
  <si>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</si>
  <si>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</si>
  <si>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</si>
  <si>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</si>
  <si>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</si>
  <si>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</si>
  <si>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</si>
  <si>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</si>
  <si>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</si>
  <si>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</si>
  <si>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</si>
  <si>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</si>
  <si>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</si>
  <si>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</si>
  <si>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</si>
  <si>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</si>
  <si>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</si>
  <si>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</si>
  <si>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</si>
  <si>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</si>
  <si>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</si>
  <si>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</si>
  <si>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</si>
  <si>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</si>
  <si>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</si>
  <si>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</si>
  <si>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</si>
  <si>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</si>
  <si>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</si>
  <si>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</si>
  <si>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</si>
  <si>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</si>
  <si>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</si>
  <si>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</si>
  <si>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</si>
  <si>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</si>
  <si>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</si>
  <si>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</si>
  <si>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</si>
  <si>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</si>
  <si>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</si>
  <si>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</si>
  <si>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</si>
  <si>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</si>
  <si>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</si>
  <si>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</si>
  <si>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</si>
  <si>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</si>
  <si>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</si>
  <si>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</si>
  <si>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</si>
  <si>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</si>
  <si>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</si>
  <si>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</si>
  <si>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</si>
  <si>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</si>
  <si>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</si>
  <si>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</si>
  <si>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</si>
  <si>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</si>
  <si>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</si>
  <si>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</si>
  <si>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</si>
  <si>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</si>
  <si>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</si>
  <si>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</si>
  <si>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</si>
  <si>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</si>
  <si>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</si>
  <si>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</si>
  <si>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</si>
  <si>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</si>
  <si>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</si>
  <si>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</si>
  <si>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</si>
  <si>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</si>
  <si>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</si>
  <si>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</si>
  <si>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</si>
  <si>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</si>
  <si>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</si>
  <si>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</si>
  <si>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</si>
  <si>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</si>
  <si>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</si>
  <si>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</si>
  <si>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</si>
  <si>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</si>
  <si>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</si>
  <si>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</si>
  <si>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</si>
  <si>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</si>
  <si>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</si>
  <si>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</si>
  <si>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</si>
  <si>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</si>
  <si>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</si>
  <si>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</si>
  <si>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</si>
  <si>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</si>
  <si>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</si>
  <si>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</si>
  <si>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</si>
  <si>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</si>
  <si>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</si>
  <si>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</si>
  <si>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</si>
  <si>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</si>
  <si>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</si>
  <si>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</si>
  <si>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</si>
  <si>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</si>
  <si>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</si>
  <si>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</si>
  <si>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</si>
  <si>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</si>
  <si>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</si>
  <si>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</si>
  <si>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</si>
  <si>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</si>
  <si>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</si>
  <si>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</si>
  <si>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</si>
  <si>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</si>
  <si>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</si>
  <si>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</si>
  <si>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</si>
  <si>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</si>
  <si>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</si>
  <si>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</si>
  <si>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</si>
  <si>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</si>
  <si>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</si>
  <si>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</si>
  <si>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</si>
  <si>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</si>
  <si>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</si>
  <si>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</si>
  <si>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</si>
  <si>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</si>
  <si>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</si>
  <si>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</si>
  <si>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</si>
  <si>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</si>
  <si>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</si>
  <si>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</si>
  <si>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</si>
  <si>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</si>
  <si>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</si>
  <si>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</si>
  <si>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</si>
  <si>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</si>
  <si>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</si>
  <si>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</si>
  <si>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</si>
  <si>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</si>
  <si>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</si>
  <si>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</si>
  <si>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</si>
  <si>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</si>
  <si>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</si>
  <si>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</si>
  <si>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</si>
  <si>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</si>
  <si>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</si>
  <si>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</si>
  <si>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</si>
  <si>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</si>
  <si>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</si>
  <si>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</si>
  <si>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</si>
  <si>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</si>
  <si>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</si>
  <si>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</si>
  <si>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</si>
  <si>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</si>
  <si>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</si>
  <si>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</si>
  <si>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</si>
  <si>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</si>
  <si>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</si>
  <si>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</si>
  <si>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</si>
  <si>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</si>
  <si>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</si>
  <si>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</si>
  <si>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</si>
  <si>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</si>
  <si>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</si>
  <si>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</si>
  <si>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</si>
  <si>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</si>
  <si>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</si>
  <si>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</si>
  <si>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</si>
  <si>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</si>
  <si>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</si>
  <si>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</si>
  <si>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</si>
  <si>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</si>
  <si>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</si>
  <si>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</si>
  <si>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</si>
  <si>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</si>
  <si>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</si>
  <si>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</si>
  <si>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</si>
  <si>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</si>
  <si>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</si>
  <si>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</si>
  <si>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</si>
  <si>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</si>
  <si>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</si>
  <si>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</si>
  <si>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</si>
  <si>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</si>
  <si>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</si>
  <si>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</si>
  <si>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</si>
  <si>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</si>
  <si>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</si>
  <si>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</si>
  <si>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</si>
  <si>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</si>
  <si>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</si>
  <si>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</si>
  <si>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</si>
  <si>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</si>
  <si>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</si>
  <si>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</si>
  <si>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</si>
  <si>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</si>
  <si>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</si>
  <si>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</si>
  <si>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</si>
  <si>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</si>
  <si>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</si>
  <si>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</si>
  <si>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</si>
  <si>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</si>
  <si>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</si>
  <si>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</si>
  <si>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</si>
  <si>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</si>
  <si>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</si>
  <si>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</si>
  <si>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</si>
  <si>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</si>
  <si>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</si>
  <si>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</si>
  <si>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</si>
  <si>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</si>
  <si>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</si>
  <si>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</si>
  <si>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</si>
  <si>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</si>
  <si>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</si>
  <si>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</si>
  <si>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</si>
  <si>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</si>
  <si>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</si>
  <si>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</si>
  <si>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</si>
  <si>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</si>
  <si>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</si>
  <si>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</si>
  <si>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</si>
  <si>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</si>
  <si>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</si>
  <si>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</si>
  <si>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</si>
  <si>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</si>
  <si>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</si>
  <si>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</si>
  <si>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</si>
  <si>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</si>
  <si>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</si>
  <si>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</si>
  <si>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</si>
  <si>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</si>
  <si>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</si>
  <si>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</si>
  <si>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</si>
  <si>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</si>
  <si>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</si>
  <si>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</si>
  <si>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</si>
  <si>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</si>
  <si>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</si>
  <si>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</si>
  <si>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</si>
  <si>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</si>
  <si>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</si>
  <si>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</si>
  <si>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</si>
  <si>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</si>
  <si>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</si>
  <si>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</si>
  <si>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</si>
  <si>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</si>
  <si>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</si>
  <si>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</si>
  <si>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</si>
  <si>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</si>
  <si>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</si>
  <si>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</si>
  <si>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</si>
  <si>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</si>
  <si>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</si>
  <si>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</si>
  <si>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</si>
  <si>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</si>
  <si>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</si>
  <si>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</si>
  <si>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</si>
  <si>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</si>
  <si>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</si>
  <si>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</si>
  <si>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</si>
  <si>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</si>
  <si>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</si>
  <si>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</si>
  <si>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</si>
  <si>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</si>
  <si>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</si>
  <si>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</si>
  <si>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</si>
  <si>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</si>
  <si>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</si>
  <si>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</si>
  <si>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</si>
  <si>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</si>
  <si>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</si>
  <si>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</si>
  <si>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</si>
  <si>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</si>
  <si>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</si>
  <si>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</si>
  <si>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</si>
  <si>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</si>
  <si>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</si>
  <si>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</si>
  <si>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</si>
  <si>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</si>
  <si>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</si>
  <si>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</si>
  <si>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</si>
  <si>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</si>
  <si>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</si>
  <si>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</si>
  <si>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</si>
  <si>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</si>
  <si>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</si>
  <si>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</si>
  <si>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</si>
  <si>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</si>
  <si>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</si>
  <si>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</si>
  <si>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</si>
  <si>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</si>
  <si>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</si>
  <si>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</si>
  <si>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</si>
  <si>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</si>
  <si>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</si>
  <si>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</si>
  <si>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</si>
  <si>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</si>
  <si>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</si>
  <si>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</si>
  <si>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</si>
  <si>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</si>
  <si>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</si>
  <si>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</si>
  <si>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</si>
  <si>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</si>
  <si>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</si>
  <si>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</si>
  <si>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</si>
  <si>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</si>
  <si>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</si>
  <si>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</si>
  <si>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</si>
  <si>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</si>
  <si>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</si>
  <si>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</si>
  <si>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</si>
  <si>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</si>
  <si>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</si>
  <si>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</si>
  <si>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</si>
  <si>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</si>
  <si>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</si>
  <si>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</si>
  <si>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</si>
  <si>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</si>
  <si>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</si>
  <si>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</si>
  <si>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</si>
  <si>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</si>
  <si>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</si>
  <si>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</si>
  <si>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</si>
  <si>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</si>
  <si>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</si>
  <si>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</si>
  <si>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</si>
  <si>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</si>
  <si>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</si>
  <si>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</si>
  <si>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</si>
  <si>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</si>
  <si>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</si>
  <si>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</si>
  <si>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</si>
  <si>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</si>
  <si>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</si>
  <si>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</si>
  <si>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</si>
  <si>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</si>
  <si>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</si>
  <si>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</si>
  <si>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</si>
  <si>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</si>
  <si>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</si>
  <si>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</si>
  <si>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</si>
  <si>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</si>
  <si>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</si>
  <si>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</si>
  <si>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</si>
  <si>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</si>
  <si>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</si>
  <si>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</si>
  <si>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</si>
  <si>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</si>
  <si>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</si>
  <si>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</si>
  <si>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</si>
  <si>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</si>
  <si>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</si>
  <si>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</si>
  <si>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</si>
  <si>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</si>
  <si>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</si>
  <si>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</si>
  <si>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</si>
  <si>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</si>
  <si>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</si>
  <si>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</si>
  <si>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</si>
  <si>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</si>
  <si>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</si>
  <si>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</si>
  <si>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</si>
  <si>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</si>
  <si>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</si>
  <si>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</si>
  <si>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</si>
  <si>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</si>
  <si>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</si>
  <si>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</si>
  <si>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</si>
  <si>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</si>
  <si>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</si>
  <si>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</si>
  <si>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</si>
  <si>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</si>
  <si>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</si>
  <si>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</si>
  <si>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</si>
  <si>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</si>
  <si>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</si>
  <si>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</si>
  <si>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</si>
  <si>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</si>
  <si>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</si>
  <si>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</si>
  <si>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</si>
  <si>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</si>
  <si>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</si>
  <si>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</si>
  <si>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</si>
  <si>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</si>
  <si>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</si>
  <si>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</si>
  <si>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</si>
  <si>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</si>
  <si>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</si>
  <si>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</si>
  <si>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</si>
  <si>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</si>
  <si>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</si>
  <si>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</si>
  <si>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</si>
  <si>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</si>
  <si>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</si>
  <si>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</si>
  <si>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</si>
  <si>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</si>
  <si>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</si>
  <si>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</si>
  <si>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</si>
  <si>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</si>
  <si>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</si>
  <si>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</si>
  <si>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</si>
  <si>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</si>
  <si>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</si>
  <si>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</si>
  <si>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</si>
  <si>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</si>
  <si>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</si>
  <si>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</si>
  <si>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</si>
  <si>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</si>
  <si>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</si>
  <si>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</si>
  <si>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</si>
  <si>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</si>
  <si>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</si>
  <si>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</si>
  <si>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</si>
  <si>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</si>
  <si>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</si>
  <si>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</si>
  <si>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</si>
  <si>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</si>
  <si>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</si>
  <si>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</si>
  <si>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</si>
  <si>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</si>
  <si>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</si>
  <si>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</si>
  <si>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</si>
  <si>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</si>
  <si>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</si>
  <si>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</si>
  <si>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</si>
  <si>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</si>
  <si>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</si>
  <si>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</si>
  <si>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</si>
  <si>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</si>
  <si>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</si>
  <si>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</si>
  <si>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</si>
  <si>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</si>
  <si>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</si>
  <si>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</si>
  <si>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</si>
  <si>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</si>
  <si>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</si>
  <si>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</si>
  <si>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</si>
  <si>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</si>
  <si>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</si>
  <si>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</si>
  <si>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</si>
  <si>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</si>
  <si>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</si>
  <si>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</si>
  <si>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</si>
  <si>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</si>
  <si>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</si>
  <si>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</si>
  <si>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</si>
  <si>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</si>
  <si>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</si>
  <si>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</si>
  <si>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</si>
  <si>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</si>
  <si>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</si>
  <si>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</si>
  <si>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</si>
  <si>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</si>
  <si>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</si>
  <si>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</si>
  <si>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</si>
  <si>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</si>
  <si>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</si>
  <si>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</si>
  <si>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</si>
  <si>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</si>
  <si>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</si>
  <si>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</si>
  <si>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</si>
  <si>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</si>
  <si>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</si>
  <si>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</si>
  <si>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</si>
  <si>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</si>
  <si>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</si>
  <si>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</si>
  <si>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</si>
  <si>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</si>
  <si>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</si>
  <si>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</si>
  <si>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</si>
  <si>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</si>
  <si>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</si>
  <si>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</si>
  <si>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</si>
  <si>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</si>
  <si>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</si>
  <si>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</si>
  <si>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</si>
  <si>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</si>
  <si>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</si>
  <si>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</si>
  <si>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</si>
  <si>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</si>
  <si>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</si>
  <si>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</si>
  <si>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</si>
  <si>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</si>
  <si>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</si>
  <si>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</si>
  <si>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</si>
  <si>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</si>
  <si>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</si>
  <si>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</si>
  <si>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</si>
  <si>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</si>
  <si>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</si>
  <si>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</si>
  <si>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</si>
  <si>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</si>
  <si>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</si>
  <si>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</si>
  <si>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</si>
  <si>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</si>
  <si>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</si>
  <si>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</si>
  <si>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</si>
  <si>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</si>
  <si>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</si>
  <si>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</si>
  <si>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</si>
  <si>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</si>
  <si>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</si>
  <si>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</si>
  <si>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</si>
  <si>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</si>
  <si>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</si>
  <si>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</si>
  <si>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</si>
  <si>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</si>
  <si>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</si>
  <si>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</si>
  <si>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</si>
  <si>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</si>
  <si>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</si>
  <si>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</si>
  <si>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</si>
  <si>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</si>
  <si>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</si>
  <si>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</si>
  <si>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</si>
  <si>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</si>
  <si>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</si>
  <si>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</si>
  <si>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</si>
  <si>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</si>
  <si>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</si>
  <si>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</si>
  <si>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</si>
  <si>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</si>
  <si>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</si>
  <si>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</si>
  <si>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</si>
  <si>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</si>
  <si>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</si>
  <si>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</si>
  <si>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</si>
  <si>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</si>
  <si>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</si>
  <si>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</si>
  <si>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</si>
  <si>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</si>
  <si>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</si>
  <si>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</si>
  <si>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</si>
  <si>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</si>
  <si>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</si>
  <si>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</si>
  <si>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</si>
  <si>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</si>
  <si>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</si>
  <si>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</si>
  <si>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</si>
  <si>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</si>
  <si>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</si>
  <si>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</si>
  <si>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</si>
  <si>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</si>
  <si>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</si>
  <si>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</si>
  <si>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</si>
  <si>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</si>
  <si>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</si>
  <si>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</si>
  <si>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</si>
  <si>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</si>
  <si>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</si>
  <si>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</si>
  <si>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</si>
  <si>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</si>
  <si>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</si>
  <si>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</si>
  <si>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</si>
  <si>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</si>
  <si>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</si>
  <si>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</si>
  <si>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</si>
  <si>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</si>
  <si>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</si>
  <si>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</si>
  <si>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</si>
  <si>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</si>
  <si>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</si>
  <si>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</si>
  <si>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</si>
  <si>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</si>
  <si>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</si>
  <si>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</si>
  <si>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</si>
  <si>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</si>
  <si>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</si>
  <si>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</si>
  <si>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</si>
  <si>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</si>
  <si>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</si>
  <si>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</si>
  <si>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</si>
  <si>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</si>
  <si>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</si>
  <si>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</si>
  <si>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</si>
  <si>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</si>
  <si>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</si>
  <si>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</si>
  <si>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</si>
  <si>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</si>
  <si>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</si>
  <si>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</si>
  <si>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</si>
  <si>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</si>
  <si>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</si>
  <si>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</si>
  <si>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</si>
  <si>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</si>
  <si>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</si>
  <si>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</si>
  <si>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</si>
  <si>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</si>
  <si>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</si>
  <si>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</si>
  <si>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</si>
  <si>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</si>
  <si>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</si>
  <si>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</si>
  <si>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</si>
  <si>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</si>
  <si>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</si>
  <si>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</si>
  <si>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</si>
  <si>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</si>
  <si>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</si>
  <si>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</si>
  <si>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</si>
  <si>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</si>
  <si>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</si>
  <si>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</si>
  <si>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</si>
  <si>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</si>
  <si>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</si>
  <si>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</si>
  <si>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</si>
  <si>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</si>
  <si>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</si>
  <si>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</si>
  <si>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</si>
  <si>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</si>
  <si>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</si>
  <si>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</si>
  <si>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</si>
  <si>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</si>
  <si>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</si>
  <si>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</si>
  <si>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</si>
  <si>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</si>
  <si>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</si>
  <si>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</si>
  <si>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</si>
  <si>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</si>
  <si>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</si>
  <si>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</si>
  <si>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</si>
  <si>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</si>
  <si>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</si>
  <si>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</si>
  <si>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</si>
  <si>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</si>
  <si>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</si>
  <si>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</si>
  <si>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</si>
  <si>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</si>
  <si>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</si>
  <si>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</si>
  <si>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</si>
  <si>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</si>
  <si>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</si>
  <si>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</si>
  <si>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</si>
  <si>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</si>
  <si>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</si>
  <si>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</si>
  <si>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</si>
  <si>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</si>
  <si>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</si>
  <si>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</si>
  <si>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</si>
  <si>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</si>
  <si>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</si>
  <si>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</si>
  <si>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</si>
  <si>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</si>
  <si>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</si>
  <si>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</si>
  <si>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</si>
  <si>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</si>
  <si>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</si>
  <si>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</si>
  <si>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</si>
  <si>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</si>
  <si>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</si>
  <si>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</si>
  <si>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</si>
  <si>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</si>
  <si>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</si>
  <si>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</si>
  <si>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</si>
  <si>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</si>
  <si>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</si>
  <si>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</si>
  <si>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</si>
  <si>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</si>
  <si>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</si>
  <si>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</si>
  <si>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</si>
  <si>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</si>
  <si>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</si>
  <si>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</si>
  <si>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</si>
  <si>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</si>
  <si>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</si>
  <si>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</si>
  <si>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</si>
  <si>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</si>
  <si>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</si>
  <si>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</si>
  <si>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</si>
  <si>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</si>
  <si>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</si>
  <si>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</si>
  <si>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</si>
  <si>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</si>
  <si>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</si>
  <si>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</si>
  <si>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</si>
  <si>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</si>
  <si>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</si>
  <si>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</si>
  <si>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</si>
  <si>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</si>
  <si>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</si>
  <si>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</si>
  <si>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</si>
  <si>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</si>
  <si>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</si>
  <si>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</si>
  <si>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</si>
  <si>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</si>
  <si>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</si>
  <si>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</si>
  <si>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</si>
  <si>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</si>
  <si>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</si>
  <si>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</si>
  <si>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</si>
  <si>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</si>
  <si>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</si>
  <si>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</si>
  <si>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</si>
  <si>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</si>
  <si>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</si>
  <si>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</si>
  <si>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</si>
  <si>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</si>
  <si>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</si>
  <si>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</si>
  <si>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</si>
  <si>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</si>
  <si>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</si>
  <si>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</si>
  <si>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</si>
  <si>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</si>
  <si>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</si>
  <si>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</si>
  <si>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</si>
  <si>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</si>
  <si>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</si>
  <si>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</si>
  <si>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</si>
  <si>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</si>
  <si>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</si>
  <si>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</si>
  <si>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</si>
  <si>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</si>
  <si>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</si>
  <si>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</si>
  <si>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</si>
  <si>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</si>
  <si>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</si>
  <si>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</si>
  <si>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</si>
  <si>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</si>
  <si>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</si>
  <si>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</si>
  <si>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</si>
  <si>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</si>
  <si>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</si>
  <si>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</si>
  <si>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</si>
  <si>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</si>
  <si>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</si>
  <si>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</si>
  <si>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</si>
  <si>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</si>
  <si>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</si>
  <si>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</si>
  <si>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</si>
  <si>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</si>
  <si>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</si>
  <si>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</si>
  <si>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</si>
  <si>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</si>
  <si>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</si>
  <si>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</si>
  <si>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</si>
  <si>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</si>
  <si>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</si>
  <si>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</si>
  <si>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</si>
  <si>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</si>
  <si>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</si>
  <si>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</si>
  <si>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</si>
  <si>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</si>
  <si>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</si>
  <si>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</si>
  <si>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</si>
  <si>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</si>
  <si>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</si>
  <si>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</si>
  <si>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</si>
  <si>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</si>
  <si>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</si>
  <si>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</si>
  <si>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</si>
  <si>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</si>
  <si>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</si>
  <si>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</si>
  <si>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</si>
  <si>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</si>
  <si>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</si>
  <si>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</si>
  <si>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</si>
  <si>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</si>
  <si>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</si>
  <si>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</si>
  <si>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</si>
  <si>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</si>
  <si>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</si>
  <si>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</si>
  <si>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</si>
  <si>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</si>
  <si>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</si>
  <si>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</si>
  <si>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</si>
  <si>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</si>
  <si>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</si>
  <si>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</si>
  <si>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</si>
  <si>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</si>
  <si>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</si>
  <si>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</si>
  <si>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</si>
  <si>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</si>
  <si>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</si>
  <si>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</si>
  <si>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</si>
  <si>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</si>
  <si>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</si>
  <si>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</si>
  <si>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</si>
  <si>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</si>
  <si>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</si>
  <si>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</si>
  <si>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</si>
  <si>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</si>
  <si>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</si>
  <si>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</si>
  <si>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</si>
  <si>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</si>
  <si>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</si>
  <si>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</si>
  <si>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</si>
  <si>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</si>
  <si>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</si>
  <si>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</si>
  <si>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</si>
  <si>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</si>
  <si>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</si>
  <si>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</si>
  <si>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</si>
  <si>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</si>
  <si>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</si>
  <si>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</si>
  <si>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</si>
  <si>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</si>
  <si>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</si>
  <si>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</si>
  <si>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</si>
  <si>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</si>
  <si>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</si>
  <si>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</si>
  <si>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</si>
  <si>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</si>
  <si>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</si>
  <si>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</si>
  <si>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</si>
  <si>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</si>
  <si>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</si>
  <si>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</si>
  <si>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</si>
  <si>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</si>
  <si>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</si>
  <si>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</si>
  <si>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</si>
  <si>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</si>
  <si>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</si>
  <si>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</si>
  <si>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</si>
  <si>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</si>
  <si>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</si>
  <si>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</si>
  <si>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</si>
  <si>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</si>
  <si>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</si>
  <si>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</si>
  <si>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</si>
  <si>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</si>
  <si>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</si>
  <si>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</si>
  <si>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</si>
  <si>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</si>
  <si>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</si>
  <si>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</si>
  <si>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</si>
  <si>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</si>
  <si>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</si>
  <si>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</si>
  <si>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</si>
  <si>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</si>
  <si>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</si>
  <si>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</si>
  <si>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</si>
  <si>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</si>
  <si>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</si>
  <si>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</si>
  <si>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</si>
  <si>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</si>
  <si>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</si>
  <si>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</si>
  <si>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</si>
  <si>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</si>
  <si>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</si>
  <si>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</si>
  <si>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</si>
  <si>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</si>
  <si>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</si>
  <si>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</si>
  <si>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</si>
  <si>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</si>
  <si>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</si>
  <si>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</si>
  <si>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</si>
  <si>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</si>
  <si>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</si>
  <si>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</si>
  <si>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</si>
  <si>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</si>
  <si>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</si>
  <si>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</si>
  <si>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</si>
  <si>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</si>
  <si>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</si>
  <si>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</si>
  <si>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</si>
  <si>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</si>
  <si>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</si>
  <si>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</si>
  <si>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</si>
  <si>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</si>
  <si>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</si>
  <si>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</si>
  <si>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</si>
  <si>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</si>
  <si>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</si>
  <si>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</si>
  <si>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</si>
  <si>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</si>
  <si>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</si>
  <si>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</si>
  <si>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</si>
  <si>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</si>
  <si>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</si>
  <si>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</si>
  <si>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</si>
  <si>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</si>
  <si>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</si>
  <si>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</si>
  <si>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</si>
  <si>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</si>
  <si>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</si>
  <si>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</si>
  <si>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</si>
  <si>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</si>
  <si>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</si>
  <si>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</si>
  <si>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</si>
  <si>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</si>
  <si>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</si>
  <si>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</si>
  <si>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</si>
  <si>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</si>
  <si>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</si>
  <si>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</si>
  <si>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</si>
  <si>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</si>
  <si>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</si>
  <si>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</si>
  <si>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</si>
  <si>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</si>
  <si>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</si>
  <si>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</si>
  <si>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</si>
  <si>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</si>
  <si>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</si>
  <si>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</si>
  <si>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</si>
  <si>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</si>
  <si>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</si>
  <si>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</si>
  <si>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</si>
  <si>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</si>
  <si>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</si>
  <si>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</si>
  <si>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</si>
  <si>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</si>
  <si>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</si>
  <si>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</si>
  <si>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</si>
  <si>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</si>
  <si>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</si>
  <si>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</si>
  <si>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</si>
  <si>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</si>
  <si>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</si>
  <si>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</si>
  <si>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</si>
  <si>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</si>
  <si>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</si>
  <si>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</si>
  <si>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</si>
  <si>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</si>
  <si>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</si>
  <si>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</si>
  <si>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</si>
  <si>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</si>
  <si>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</si>
  <si>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</si>
  <si>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</si>
  <si>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</si>
  <si>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</si>
  <si>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</si>
  <si>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</si>
  <si>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</si>
  <si>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</si>
  <si>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</si>
  <si>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</si>
  <si>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</si>
  <si>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</si>
  <si>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</si>
  <si>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</si>
  <si>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</si>
  <si>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</si>
  <si>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</si>
  <si>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</si>
  <si>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</si>
  <si>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</si>
  <si>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</si>
  <si>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</si>
  <si>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</si>
  <si>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</si>
  <si>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</si>
  <si>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</si>
  <si>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</si>
  <si>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</si>
  <si>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</si>
  <si>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</si>
  <si>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</si>
  <si>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</si>
  <si>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</si>
  <si>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</si>
  <si>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</si>
  <si>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</si>
  <si>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</si>
  <si>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</si>
  <si>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</si>
  <si>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</si>
  <si>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</si>
  <si>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</si>
  <si>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</si>
  <si>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</si>
  <si>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</si>
  <si>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</si>
  <si>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</si>
  <si>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</si>
  <si>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</si>
  <si>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</si>
  <si>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</si>
  <si>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</si>
  <si>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</si>
  <si>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</si>
  <si>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</si>
  <si>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</si>
  <si>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</si>
  <si>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</si>
  <si>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</si>
  <si>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</si>
  <si>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</si>
  <si>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</si>
  <si>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</si>
  <si>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</si>
  <si>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</si>
  <si>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</si>
  <si>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</si>
  <si>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</si>
  <si>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</si>
  <si>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</si>
  <si>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</si>
  <si>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</si>
  <si>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</si>
  <si>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</si>
  <si>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</si>
  <si>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</si>
  <si>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</si>
  <si>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</si>
  <si>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</si>
  <si>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</si>
  <si>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</si>
  <si>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</si>
  <si>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</si>
  <si>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</si>
  <si>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</si>
  <si>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</si>
  <si>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</si>
  <si>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</si>
  <si>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</si>
  <si>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</si>
  <si>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</si>
  <si>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</si>
  <si>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</si>
  <si>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</si>
  <si>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</si>
  <si>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</si>
  <si>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</si>
  <si>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</si>
  <si>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</si>
  <si>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</si>
  <si>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</si>
  <si>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</si>
  <si>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</si>
  <si>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</si>
  <si>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</si>
  <si>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</si>
  <si>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</si>
  <si>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</si>
  <si>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</si>
  <si>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</si>
  <si>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</si>
  <si>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</si>
  <si>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</si>
  <si>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</si>
  <si>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</si>
  <si>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</si>
  <si>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</si>
  <si>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</si>
  <si>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</si>
  <si>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</si>
  <si>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</si>
  <si>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</si>
  <si>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</si>
  <si>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</si>
  <si>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</si>
  <si>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</si>
  <si>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</si>
  <si>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</si>
  <si>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</si>
  <si>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</si>
  <si>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</si>
  <si>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</si>
  <si>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</si>
  <si>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</si>
  <si>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</si>
  <si>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</si>
  <si>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</si>
  <si>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</si>
  <si>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</si>
  <si>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</si>
  <si>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</si>
  <si>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</si>
  <si>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</si>
  <si>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</si>
  <si>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</si>
  <si>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</si>
  <si>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</si>
  <si>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</si>
  <si>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</si>
  <si>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</si>
  <si>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</si>
  <si>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</si>
  <si>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</si>
  <si>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</si>
  <si>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</si>
  <si>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</si>
  <si>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</si>
  <si>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</si>
  <si>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</si>
  <si>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</si>
  <si>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</si>
  <si>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</si>
  <si>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</si>
  <si>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</si>
  <si>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</si>
  <si>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</si>
  <si>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</si>
  <si>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</si>
  <si>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</si>
  <si>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</si>
  <si>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</si>
  <si>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</si>
  <si>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</si>
  <si>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</si>
  <si>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</si>
  <si>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</si>
  <si>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</si>
  <si>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</si>
  <si>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</si>
  <si>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</si>
  <si>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</si>
  <si>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</si>
  <si>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</si>
  <si>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</si>
  <si>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</si>
  <si>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</si>
  <si>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</si>
  <si>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</si>
  <si>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</si>
  <si>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</si>
  <si>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</si>
  <si>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</si>
  <si>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</si>
  <si>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</si>
  <si>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</si>
  <si>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</si>
  <si>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</si>
  <si>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</si>
  <si>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</si>
  <si>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</si>
  <si>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</si>
  <si>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</si>
  <si>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</si>
  <si>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</si>
  <si>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</si>
  <si>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</si>
  <si>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</si>
  <si>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</si>
  <si>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</si>
  <si>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</si>
  <si>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</si>
  <si>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</si>
  <si>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</si>
  <si>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</si>
  <si>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</si>
  <si>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</si>
  <si>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</si>
  <si>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</si>
  <si>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</si>
  <si>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</si>
  <si>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</si>
  <si>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</si>
  <si>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</si>
  <si>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</si>
  <si>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</si>
  <si>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</si>
  <si>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</si>
  <si>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</si>
  <si>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</si>
  <si>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</si>
  <si>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</si>
  <si>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</si>
  <si>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</si>
  <si>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</si>
  <si>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</si>
  <si>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</si>
  <si>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</si>
  <si>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</si>
  <si>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</si>
  <si>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</si>
  <si>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</si>
  <si>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</si>
  <si>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</si>
  <si>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</si>
  <si>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</si>
  <si>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</si>
  <si>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</si>
  <si>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</si>
  <si>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</si>
  <si>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</si>
  <si>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</si>
  <si>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</si>
  <si>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</si>
  <si>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</si>
  <si>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</si>
  <si>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</si>
  <si>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</si>
  <si>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</si>
  <si>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</si>
  <si>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</si>
  <si>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</si>
  <si>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</si>
  <si>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</si>
  <si>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</si>
  <si>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</si>
  <si>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</si>
  <si>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</si>
  <si>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</si>
  <si>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</si>
  <si>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</si>
  <si>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</si>
  <si>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</si>
  <si>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</si>
  <si>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</si>
  <si>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</si>
  <si>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</si>
  <si>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</si>
  <si>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</si>
  <si>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</si>
  <si>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</si>
  <si>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</si>
  <si>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</si>
  <si>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</si>
  <si>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</si>
  <si>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</si>
  <si>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</si>
  <si>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</si>
  <si>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</si>
  <si>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</si>
  <si>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</si>
  <si>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</si>
  <si>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</si>
  <si>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</si>
  <si>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</si>
  <si>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</si>
  <si>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</si>
  <si>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</si>
  <si>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</si>
  <si>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</si>
  <si>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</si>
  <si>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</si>
  <si>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</si>
  <si>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</si>
  <si>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</si>
  <si>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</si>
  <si>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</si>
  <si>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</si>
  <si>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</si>
  <si>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</si>
  <si>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</si>
  <si>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</si>
  <si>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</si>
  <si>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</si>
  <si>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</si>
  <si>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</si>
  <si>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</si>
  <si>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</si>
  <si>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</si>
  <si>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</si>
  <si>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</si>
  <si>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</si>
  <si>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</si>
  <si>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</si>
  <si>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</si>
  <si>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</si>
  <si>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</si>
  <si>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</si>
  <si>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</si>
  <si>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</si>
  <si>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</si>
  <si>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</si>
  <si>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</si>
  <si>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</si>
  <si>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</si>
  <si>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</si>
  <si>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</si>
  <si>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</si>
  <si>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</si>
  <si>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</si>
  <si>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</si>
  <si>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</si>
  <si>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</si>
  <si>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</si>
  <si>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</si>
  <si>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</si>
  <si>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</si>
  <si>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</si>
  <si>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</si>
  <si>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</si>
  <si>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</si>
  <si>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</si>
  <si>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</si>
  <si>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</si>
  <si>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</si>
  <si>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</si>
  <si>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</si>
  <si>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</si>
  <si>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</si>
  <si>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</si>
  <si>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</si>
  <si>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</si>
  <si>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</si>
  <si>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</si>
  <si>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</si>
  <si>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</si>
  <si>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</si>
  <si>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</si>
  <si>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</si>
  <si>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</si>
  <si>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</si>
  <si>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</si>
  <si>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</si>
  <si>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</si>
  <si>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</si>
  <si>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</si>
  <si>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</si>
  <si>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</si>
  <si>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</si>
  <si>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</si>
  <si>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</si>
  <si>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</si>
  <si>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</si>
  <si>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</si>
  <si>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</si>
  <si>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</si>
  <si>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</si>
  <si>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</si>
  <si>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</si>
  <si>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</si>
  <si>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</si>
  <si>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</si>
  <si>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</si>
  <si>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</si>
  <si>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</si>
  <si>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</si>
  <si>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</si>
  <si>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</si>
  <si>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</si>
  <si>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</si>
  <si>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</si>
  <si>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</si>
  <si>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</si>
  <si>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</si>
  <si>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</si>
  <si>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</si>
  <si>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</si>
  <si>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</si>
  <si>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</si>
  <si>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</si>
  <si>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</si>
  <si>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</si>
  <si>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</si>
  <si>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</si>
  <si>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</si>
  <si>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</si>
  <si>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</si>
  <si>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</si>
  <si>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</si>
  <si>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</si>
  <si>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</si>
  <si>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</si>
  <si>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</si>
  <si>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</si>
  <si>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</si>
  <si>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</si>
  <si>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</si>
  <si>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</si>
  <si>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</si>
  <si>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</si>
  <si>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</si>
  <si>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</si>
  <si>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</si>
  <si>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</si>
  <si>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</si>
  <si>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</si>
  <si>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</si>
  <si>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</si>
  <si>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</si>
  <si>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</si>
  <si>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</si>
  <si>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</si>
  <si>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</si>
  <si>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</si>
  <si>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</si>
  <si>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</si>
  <si>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</si>
  <si>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</si>
  <si>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</si>
  <si>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</si>
  <si>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</si>
  <si>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</si>
  <si>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</si>
  <si>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</si>
  <si>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</si>
  <si>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</si>
  <si>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</si>
  <si>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</si>
  <si>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</si>
  <si>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</si>
  <si>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</si>
  <si>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</si>
  <si>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</si>
  <si>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</si>
  <si>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</si>
  <si>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</si>
  <si>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</si>
  <si>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</si>
  <si>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</si>
  <si>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</si>
  <si>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</si>
  <si>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</si>
  <si>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</si>
  <si>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</si>
  <si>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</si>
  <si>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</si>
  <si>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</si>
  <si>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</si>
  <si>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</si>
  <si>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</si>
  <si>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</si>
  <si>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</si>
  <si>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</si>
  <si>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</si>
  <si>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</si>
  <si>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</si>
  <si>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</si>
  <si>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</si>
  <si>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</si>
  <si>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</si>
  <si>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</si>
  <si>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</si>
  <si>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</si>
  <si>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</si>
  <si>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</si>
  <si>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</si>
  <si>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</si>
  <si>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</si>
  <si>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</si>
  <si>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</si>
  <si>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</si>
  <si>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</si>
  <si>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</si>
  <si>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</si>
  <si>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</si>
  <si>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</si>
  <si>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</si>
  <si>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</si>
  <si>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</si>
  <si>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</si>
  <si>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</si>
  <si>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</si>
  <si>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</si>
  <si>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</si>
  <si>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</si>
  <si>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</si>
  <si>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</si>
  <si>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</si>
  <si>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</si>
  <si>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</si>
  <si>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</si>
  <si>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</si>
  <si>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</si>
  <si>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</si>
  <si>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</si>
  <si>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</si>
  <si>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</si>
  <si>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</si>
  <si>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</si>
  <si>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</si>
  <si>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</si>
  <si>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</si>
  <si>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</si>
  <si>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</si>
  <si>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</si>
  <si>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</si>
  <si>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</si>
  <si>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</si>
  <si>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</si>
  <si>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</si>
  <si>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</si>
  <si>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</si>
  <si>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</si>
  <si>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</si>
  <si>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</si>
  <si>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</si>
  <si>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</si>
  <si>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</si>
  <si>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</si>
  <si>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</si>
  <si>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</si>
  <si>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</si>
  <si>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</si>
  <si>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</si>
  <si>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</si>
  <si>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</si>
  <si>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</si>
  <si>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</si>
  <si>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</si>
  <si>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</si>
  <si>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</si>
  <si>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</si>
  <si>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</si>
  <si>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</si>
  <si>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</si>
  <si>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</si>
  <si>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</si>
  <si>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</si>
  <si>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</si>
  <si>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</si>
  <si>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</si>
  <si>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</si>
  <si>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</si>
  <si>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</si>
  <si>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</si>
  <si>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</si>
  <si>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</si>
  <si>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</si>
  <si>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</si>
  <si>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</si>
  <si>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</si>
  <si>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</si>
  <si>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</si>
  <si>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</si>
  <si>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</si>
  <si>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</si>
  <si>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</si>
  <si>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</si>
  <si>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</si>
  <si>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</si>
  <si>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</si>
  <si>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</si>
  <si>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</si>
  <si>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</si>
  <si>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</si>
  <si>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</si>
  <si>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</si>
  <si>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</si>
  <si>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</si>
  <si>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</si>
  <si>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</si>
  <si>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</si>
  <si>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</si>
  <si>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</si>
  <si>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</si>
  <si>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</si>
  <si>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</si>
  <si>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</si>
  <si>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</si>
  <si>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</si>
  <si>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</si>
  <si>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</si>
  <si>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</si>
  <si>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</si>
  <si>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</si>
  <si>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</si>
  <si>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</si>
  <si>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</si>
  <si>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</si>
  <si>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</si>
  <si>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</si>
  <si>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</si>
  <si>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</si>
  <si>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</si>
  <si>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</si>
  <si>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</si>
  <si>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</si>
  <si>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</si>
  <si>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</si>
  <si>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</si>
  <si>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</si>
  <si>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</si>
  <si>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</si>
  <si>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</si>
  <si>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</si>
  <si>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</si>
  <si>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</si>
  <si>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</si>
  <si>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</si>
  <si>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</si>
  <si>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</si>
  <si>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</si>
  <si>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</si>
  <si>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</si>
  <si>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</si>
  <si>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</si>
  <si>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</si>
  <si>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</si>
  <si>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</si>
  <si>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</si>
  <si>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</si>
  <si>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</si>
  <si>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</si>
  <si>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</si>
  <si>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</si>
  <si>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</si>
  <si>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</si>
  <si>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</si>
  <si>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</si>
  <si>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</si>
  <si>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</si>
  <si>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</si>
  <si>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</si>
  <si>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</si>
  <si>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</si>
  <si>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</si>
  <si>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</si>
  <si>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</si>
  <si>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</si>
  <si>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</si>
  <si>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</si>
  <si>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</si>
  <si>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</si>
  <si>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</si>
  <si>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</si>
  <si>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</si>
  <si>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</si>
  <si>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</si>
  <si>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</si>
  <si>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</si>
  <si>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</si>
  <si>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</si>
  <si>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</si>
  <si>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</si>
  <si>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</si>
  <si>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</si>
  <si>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</si>
  <si>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</si>
  <si>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</si>
  <si>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</si>
  <si>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</si>
  <si>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</si>
  <si>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</si>
  <si>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</si>
  <si>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</si>
  <si>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</si>
  <si>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</si>
  <si>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</si>
  <si>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</si>
  <si>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</si>
  <si>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</si>
  <si>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</si>
  <si>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</si>
  <si>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</si>
  <si>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</si>
  <si>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</si>
  <si>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</si>
  <si>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</si>
  <si>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</si>
  <si>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</si>
  <si>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</si>
  <si>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</si>
  <si>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</si>
  <si>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</si>
  <si>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</si>
  <si>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</si>
  <si>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</si>
  <si>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</si>
  <si>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</si>
  <si>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</si>
  <si>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</si>
  <si>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</si>
  <si>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</si>
  <si>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</si>
  <si>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</si>
  <si>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</si>
  <si>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</si>
  <si>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</si>
  <si>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</si>
  <si>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</si>
  <si>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</si>
  <si>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</si>
  <si>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</si>
  <si>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</si>
  <si>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</si>
  <si>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</si>
  <si>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</si>
  <si>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</si>
  <si>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</si>
  <si>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</si>
  <si>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</si>
  <si>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</si>
  <si>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</si>
  <si>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</si>
  <si>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</si>
  <si>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</si>
  <si>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</si>
  <si>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</si>
  <si>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</si>
  <si>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</si>
  <si>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</si>
  <si>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</si>
  <si>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</si>
  <si>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</si>
  <si>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</si>
  <si>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</si>
  <si>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</si>
  <si>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</si>
  <si>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</si>
  <si>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</si>
  <si>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</si>
  <si>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</si>
  <si>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</si>
  <si>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</si>
  <si>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</si>
  <si>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</si>
  <si>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</si>
  <si>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</si>
  <si>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</si>
  <si>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</si>
  <si>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</si>
  <si>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</si>
  <si>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</si>
  <si>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</si>
  <si>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</si>
  <si>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</si>
  <si>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</si>
  <si>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</si>
  <si>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</si>
  <si>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</si>
  <si>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</si>
  <si>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</si>
  <si>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</si>
  <si>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</si>
  <si>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</si>
  <si>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</si>
  <si>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</si>
  <si>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</si>
  <si>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</si>
  <si>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</si>
  <si>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</si>
  <si>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</si>
  <si>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</si>
  <si>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</si>
  <si>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</si>
  <si>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</si>
  <si>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</si>
  <si>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</si>
  <si>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</si>
  <si>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</si>
  <si>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</si>
  <si>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</si>
  <si>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</si>
  <si>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</si>
  <si>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</si>
  <si>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</si>
  <si>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</si>
  <si>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</si>
  <si>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</si>
  <si>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</si>
  <si>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</si>
  <si>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</si>
  <si>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</si>
  <si>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</si>
  <si>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</si>
  <si>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</si>
  <si>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</si>
  <si>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</si>
  <si>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</si>
  <si>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</si>
  <si>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</si>
  <si>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</si>
  <si>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</si>
  <si>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</si>
  <si>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</si>
  <si>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</si>
  <si>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</si>
  <si>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</si>
  <si>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</si>
  <si>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</si>
  <si>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</si>
  <si>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</si>
  <si>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</si>
  <si>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</si>
  <si>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</si>
  <si>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</si>
  <si>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</si>
  <si>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</si>
  <si>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</si>
  <si>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</si>
  <si>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</si>
  <si>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</si>
  <si>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</si>
  <si>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</si>
  <si>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</si>
  <si>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</si>
  <si>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</si>
  <si>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</si>
  <si>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</si>
  <si>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</si>
  <si>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</si>
  <si>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</si>
  <si>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</si>
  <si>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</si>
  <si>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</si>
  <si>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</si>
  <si>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</si>
  <si>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</si>
  <si>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</si>
  <si>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</si>
  <si>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</si>
  <si>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</si>
  <si>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</si>
  <si>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</si>
  <si>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</si>
  <si>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</si>
  <si>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</si>
  <si>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</si>
  <si>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</si>
  <si>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</si>
  <si>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</si>
  <si>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</si>
  <si>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</si>
  <si>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</si>
  <si>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</si>
  <si>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</si>
  <si>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</si>
  <si>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</si>
  <si>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</si>
  <si>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</si>
  <si>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</si>
  <si>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</si>
  <si>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</si>
  <si>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</si>
  <si>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</si>
  <si>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</si>
  <si>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</si>
  <si>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</si>
  <si>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</si>
  <si>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</si>
  <si>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</si>
  <si>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</si>
  <si>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</si>
  <si>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</si>
  <si>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</si>
  <si>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</si>
  <si>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</si>
  <si>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</si>
  <si>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</si>
  <si>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</si>
  <si>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</si>
  <si>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</si>
  <si>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</si>
  <si>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</si>
  <si>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</si>
  <si>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</si>
  <si>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</si>
  <si>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</si>
  <si>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</si>
  <si>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</si>
  <si>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</si>
  <si>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</si>
  <si>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</si>
  <si>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</si>
  <si>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</si>
  <si>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</si>
  <si>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</si>
  <si>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</si>
  <si>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</si>
  <si>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</si>
  <si>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</si>
  <si>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</si>
  <si>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</si>
  <si>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</si>
  <si>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</si>
  <si>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</si>
  <si>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</si>
  <si>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</si>
  <si>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</si>
  <si>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</si>
  <si>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</si>
  <si>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</si>
  <si>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</si>
  <si>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</si>
  <si>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</si>
  <si>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</si>
  <si>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</si>
  <si>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</si>
  <si>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</si>
  <si>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</si>
  <si>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</si>
  <si>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</si>
  <si>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</si>
  <si>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</si>
  <si>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</si>
  <si>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</si>
  <si>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</si>
  <si>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</si>
  <si>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</si>
  <si>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</si>
  <si>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</si>
  <si>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</si>
  <si>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</si>
  <si>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</si>
  <si>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</si>
  <si>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</si>
  <si>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</si>
  <si>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</si>
  <si>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</si>
  <si>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</si>
  <si>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</si>
  <si>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</si>
  <si>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</si>
  <si>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</si>
  <si>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</si>
  <si>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</si>
  <si>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</si>
  <si>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</si>
  <si>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</si>
  <si>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</si>
  <si>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</si>
  <si>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</si>
  <si>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</si>
  <si>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</si>
  <si>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</si>
  <si>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</si>
  <si>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</si>
  <si>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</si>
  <si>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</si>
  <si>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</si>
  <si>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</si>
  <si>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</si>
  <si>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</si>
  <si>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</si>
  <si>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</si>
  <si>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</si>
  <si>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</si>
  <si>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</si>
  <si>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</si>
  <si>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</si>
  <si>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</si>
  <si>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</si>
  <si>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</si>
  <si>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</si>
  <si>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</si>
  <si>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</si>
  <si>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</si>
  <si>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</si>
  <si>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</si>
  <si>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</si>
  <si>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</si>
  <si>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</si>
  <si>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</si>
  <si>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</si>
  <si>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</si>
  <si>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</si>
  <si>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</si>
  <si>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</si>
  <si>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</si>
  <si>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</si>
  <si>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</si>
  <si>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</si>
  <si>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</si>
  <si>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</si>
  <si>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</si>
  <si>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</si>
  <si>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</si>
  <si>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</si>
  <si>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</si>
  <si>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</si>
  <si>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</si>
  <si>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</si>
  <si>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</si>
  <si>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</si>
  <si>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</si>
  <si>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</si>
  <si>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</si>
  <si>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</si>
  <si>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</si>
  <si>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</si>
  <si>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</si>
  <si>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</si>
  <si>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</si>
  <si>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</si>
  <si>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</si>
  <si>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</si>
  <si>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</si>
  <si>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</si>
  <si>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</si>
  <si>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</si>
  <si>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</si>
  <si>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</si>
  <si>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</si>
  <si>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</si>
  <si>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</si>
  <si>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</si>
  <si>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</si>
  <si>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</si>
  <si>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</si>
  <si>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</si>
  <si>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</si>
  <si>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</si>
  <si>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</si>
  <si>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</si>
  <si>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</si>
  <si>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</si>
  <si>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</si>
  <si>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</si>
  <si>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</si>
  <si>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</si>
  <si>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</si>
  <si>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</si>
  <si>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</si>
  <si>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</si>
  <si>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</si>
  <si>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</si>
  <si>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</si>
  <si>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</si>
  <si>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</si>
  <si>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</si>
  <si>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</si>
  <si>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</si>
  <si>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</si>
  <si>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</si>
  <si>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</si>
  <si>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</si>
  <si>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</si>
  <si>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</si>
  <si>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</si>
  <si>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</si>
  <si>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</si>
  <si>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</si>
  <si>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</si>
  <si>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</si>
  <si>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</si>
  <si>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</si>
  <si>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</si>
  <si>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</si>
  <si>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</si>
  <si>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</si>
  <si>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</si>
  <si>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</si>
  <si>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</si>
  <si>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</si>
  <si>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</si>
  <si>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</si>
  <si>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</si>
  <si>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</si>
  <si>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</si>
  <si>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</si>
  <si>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</si>
  <si>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</si>
  <si>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</si>
  <si>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</si>
  <si>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</si>
  <si>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</si>
  <si>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</si>
  <si>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</si>
  <si>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</si>
  <si>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</si>
  <si>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</si>
  <si>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</si>
  <si>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</si>
  <si>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</si>
  <si>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</si>
  <si>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</si>
  <si>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</si>
  <si>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</si>
  <si>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</si>
  <si>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</si>
  <si>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</si>
  <si>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</si>
  <si>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</si>
  <si>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</si>
  <si>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</si>
  <si>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</si>
  <si>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</si>
  <si>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</si>
  <si>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</si>
  <si>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</si>
  <si>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</si>
  <si>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</si>
  <si>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</si>
  <si>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</si>
  <si>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</si>
  <si>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</si>
  <si>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</si>
  <si>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</si>
  <si>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</si>
  <si>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</si>
  <si>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</si>
  <si>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</si>
  <si>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</si>
  <si>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</si>
  <si>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</si>
  <si>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</si>
  <si>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</si>
  <si>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</si>
  <si>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</si>
  <si>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</si>
  <si>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</si>
  <si>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</si>
  <si>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</si>
  <si>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</si>
  <si>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</si>
  <si>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</si>
  <si>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</si>
  <si>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</si>
  <si>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</si>
  <si>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</si>
  <si>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</si>
  <si>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</si>
  <si>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</si>
  <si>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</si>
  <si>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</si>
  <si>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</si>
  <si>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</si>
  <si>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</si>
  <si>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</si>
  <si>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</si>
  <si>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</si>
  <si>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</si>
  <si>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</si>
  <si>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</si>
  <si>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</si>
  <si>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</si>
  <si>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</si>
  <si>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</si>
  <si>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</si>
  <si>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</si>
  <si>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</si>
  <si>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</si>
  <si>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</si>
  <si>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</si>
  <si>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</si>
  <si>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</si>
  <si>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</si>
  <si>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</si>
  <si>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</si>
  <si>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</si>
  <si>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</si>
  <si>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</si>
  <si>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</si>
  <si>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</si>
  <si>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</si>
  <si>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</si>
  <si>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</si>
  <si>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</si>
  <si>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</si>
  <si>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</si>
  <si>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</si>
  <si>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</si>
  <si>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</si>
  <si>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</si>
  <si>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</si>
  <si>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</si>
  <si>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</si>
  <si>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</si>
  <si>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</si>
  <si>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</si>
  <si>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</si>
  <si>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</si>
  <si>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</si>
  <si>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</si>
  <si>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</si>
  <si>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</si>
  <si>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</si>
  <si>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</si>
  <si>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</si>
  <si>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</si>
  <si>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</si>
  <si>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</si>
  <si>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</si>
  <si>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</si>
  <si>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</si>
  <si>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</si>
  <si>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</si>
  <si>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</si>
  <si>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</si>
  <si>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</si>
  <si>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</si>
  <si>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</si>
  <si>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</si>
  <si>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</si>
  <si>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</si>
  <si>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</si>
  <si>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</si>
  <si>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</si>
  <si>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</si>
  <si>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</si>
  <si>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</si>
  <si>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</si>
  <si>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</si>
  <si>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</si>
  <si>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</si>
  <si>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</si>
  <si>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</si>
  <si>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</si>
  <si>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</si>
  <si>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</si>
  <si>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</si>
  <si>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</si>
  <si>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</si>
  <si>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</si>
  <si>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</si>
  <si>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</si>
  <si>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</si>
  <si>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</si>
  <si>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</si>
  <si>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</si>
  <si>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</si>
  <si>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</si>
  <si>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</si>
  <si>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</si>
  <si>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</si>
  <si>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</si>
  <si>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</si>
  <si>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</si>
  <si>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</si>
  <si>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</si>
  <si>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</si>
  <si>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</si>
  <si>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</si>
  <si>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</si>
  <si>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</si>
  <si>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</si>
  <si>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</si>
  <si>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</si>
  <si>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</si>
  <si>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</si>
  <si>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</si>
  <si>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</si>
  <si>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</si>
  <si>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</si>
  <si>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</si>
  <si>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</si>
  <si>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</si>
  <si>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</si>
  <si>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</si>
  <si>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</si>
  <si>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</si>
  <si>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</si>
  <si>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</si>
  <si>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</si>
  <si>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</si>
  <si>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</si>
  <si>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</si>
  <si>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</si>
  <si>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</si>
  <si>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</si>
  <si>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</si>
  <si>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</si>
  <si>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</si>
  <si>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</si>
  <si>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</si>
  <si>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</si>
  <si>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</si>
  <si>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</si>
  <si>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</si>
  <si>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</si>
  <si>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</si>
  <si>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</si>
  <si>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</si>
  <si>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</si>
  <si>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</si>
  <si>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</si>
  <si>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</si>
  <si>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</si>
  <si>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</si>
  <si>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</si>
  <si>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</si>
  <si>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</si>
  <si>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</si>
  <si>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</si>
  <si>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</si>
  <si>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</si>
  <si>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</si>
  <si>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</si>
  <si>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</si>
  <si>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</si>
  <si>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</si>
  <si>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</si>
  <si>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</si>
  <si>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</si>
  <si>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</si>
  <si>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</si>
  <si>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</si>
  <si>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</si>
  <si>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</si>
  <si>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</si>
  <si>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</si>
  <si>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</si>
  <si>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</si>
  <si>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</si>
  <si>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</si>
  <si>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</si>
  <si>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</si>
  <si>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</si>
  <si>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</si>
  <si>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</si>
  <si>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</si>
  <si>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</si>
  <si>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</si>
  <si>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</si>
  <si>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</si>
  <si>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</si>
  <si>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</si>
  <si>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</si>
  <si>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</si>
  <si>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</si>
  <si>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</si>
  <si>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</si>
  <si>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</si>
  <si>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</si>
  <si>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</si>
  <si>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</si>
  <si>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</si>
  <si>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</si>
  <si>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</si>
  <si>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</si>
  <si>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</si>
  <si>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</si>
  <si>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</si>
  <si>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</si>
  <si>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</si>
  <si>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</si>
  <si>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</si>
  <si>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</si>
  <si>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</si>
  <si>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</si>
  <si>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</si>
  <si>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</si>
  <si>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</si>
  <si>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</si>
  <si>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</si>
  <si>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</si>
  <si>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</si>
  <si>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</si>
  <si>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</si>
  <si>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</si>
  <si>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</si>
  <si>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</si>
  <si>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</si>
  <si>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</si>
  <si>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</si>
  <si>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</si>
  <si>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</si>
  <si>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</si>
  <si>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</si>
  <si>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</si>
  <si>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</si>
  <si>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</si>
  <si>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</si>
  <si>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</si>
  <si>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</si>
  <si>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</si>
  <si>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</si>
  <si>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</si>
  <si>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</si>
  <si>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</si>
  <si>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</si>
  <si>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</si>
  <si>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</si>
  <si>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</si>
  <si>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</si>
  <si>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</si>
  <si>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</si>
  <si>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</si>
  <si>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</si>
  <si>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</si>
  <si>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</si>
  <si>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</si>
  <si>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</si>
  <si>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</si>
  <si>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</si>
  <si>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</si>
  <si>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</si>
  <si>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</si>
  <si>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</si>
  <si>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</si>
  <si>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</si>
  <si>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</si>
  <si>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</si>
  <si>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</si>
  <si>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</si>
  <si>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</si>
  <si>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</si>
  <si>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</si>
  <si>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</si>
  <si>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</si>
  <si>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</si>
  <si>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</si>
  <si>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</si>
  <si>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</si>
  <si>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</si>
  <si>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</si>
  <si>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</si>
  <si>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</si>
  <si>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</si>
  <si>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</si>
  <si>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</si>
  <si>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</si>
  <si>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</si>
  <si>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</si>
  <si>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</si>
  <si>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</si>
  <si>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</si>
  <si>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</si>
  <si>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</si>
  <si>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</si>
  <si>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</si>
  <si>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</si>
  <si>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</si>
  <si>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</si>
  <si>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</si>
  <si>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</si>
  <si>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</si>
  <si>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</si>
  <si>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</si>
  <si>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</si>
  <si>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</si>
  <si>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</si>
  <si>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</si>
  <si>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</si>
  <si>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</si>
  <si>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</si>
  <si>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</si>
  <si>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</si>
  <si>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</si>
  <si>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</si>
  <si>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</si>
  <si>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</si>
  <si>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</si>
  <si>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</si>
  <si>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</si>
  <si>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</si>
  <si>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</si>
  <si>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</si>
  <si>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</si>
  <si>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</si>
  <si>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</si>
  <si>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</si>
  <si>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</si>
  <si>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</si>
  <si>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</si>
  <si>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</si>
  <si>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</si>
  <si>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</si>
  <si>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</si>
  <si>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</si>
  <si>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</si>
  <si>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</si>
  <si>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</si>
  <si>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</si>
  <si>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</si>
  <si>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</si>
  <si>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</si>
  <si>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</si>
  <si>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</si>
  <si>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</si>
  <si>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</si>
  <si>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</si>
  <si>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</si>
  <si>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</si>
  <si>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</si>
  <si>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</si>
  <si>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</si>
  <si>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</si>
  <si>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</si>
  <si>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</si>
  <si>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</si>
  <si>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</si>
  <si>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</si>
  <si>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</si>
  <si>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</si>
  <si>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</si>
  <si>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</si>
  <si>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</si>
  <si>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</si>
  <si>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</si>
  <si>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</si>
  <si>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</si>
  <si>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</si>
  <si>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</si>
  <si>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</si>
  <si>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</si>
  <si>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</si>
  <si>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</si>
  <si>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</si>
  <si>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</si>
  <si>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</si>
  <si>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</si>
  <si>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</si>
  <si>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</si>
  <si>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</si>
  <si>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</si>
  <si>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</si>
  <si>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</si>
  <si>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</si>
  <si>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</si>
  <si>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</si>
  <si>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</si>
  <si>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</si>
  <si>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</si>
  <si>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</si>
  <si>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</si>
  <si>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</si>
  <si>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</si>
  <si>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</si>
  <si>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</si>
  <si>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</si>
  <si>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</si>
  <si>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</si>
  <si>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</si>
  <si>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</si>
  <si>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</si>
  <si>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</si>
  <si>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</si>
  <si>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</si>
  <si>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</si>
  <si>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</si>
  <si>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</si>
  <si>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</si>
  <si>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</si>
  <si>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</si>
  <si>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</si>
  <si>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</si>
  <si>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</si>
  <si>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</si>
  <si>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</si>
  <si>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</si>
  <si>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</si>
  <si>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</si>
  <si>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</si>
  <si>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</si>
  <si>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</si>
  <si>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</si>
  <si>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</si>
  <si>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</si>
  <si>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</si>
  <si>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</si>
  <si>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</si>
  <si>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</si>
  <si>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</si>
  <si>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</si>
  <si>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</si>
  <si>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</si>
  <si>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</si>
  <si>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</si>
  <si>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</si>
  <si>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</si>
  <si>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</si>
  <si>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</si>
  <si>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</si>
  <si>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</si>
  <si>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</si>
  <si>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</si>
  <si>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</si>
  <si>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</si>
  <si>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</si>
  <si>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</si>
  <si>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</si>
  <si>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</si>
  <si>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</si>
  <si>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</si>
  <si>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</si>
  <si>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</si>
  <si>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</si>
  <si>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</si>
  <si>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</si>
  <si>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</si>
  <si>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</si>
  <si>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</si>
  <si>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</si>
  <si>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</si>
  <si>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</si>
  <si>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</si>
  <si>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</si>
  <si>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</si>
  <si>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</si>
  <si>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</si>
  <si>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</si>
  <si>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</si>
  <si>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</si>
  <si>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</si>
  <si>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</si>
  <si>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</si>
  <si>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</si>
  <si>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</si>
  <si>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</si>
  <si>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</si>
  <si>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</si>
  <si>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</si>
  <si>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</si>
  <si>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</si>
  <si>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</si>
  <si>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</si>
  <si>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</si>
  <si>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</si>
  <si>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</si>
  <si>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</si>
  <si>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</si>
  <si>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</si>
  <si>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</si>
  <si>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</si>
  <si>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</si>
  <si>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</si>
  <si>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</si>
  <si>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</si>
  <si>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</si>
  <si>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</si>
  <si>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</si>
  <si>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</si>
  <si>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</si>
  <si>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</si>
  <si>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</si>
  <si>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</si>
  <si>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</si>
  <si>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</si>
  <si>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</si>
  <si>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</si>
  <si>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</si>
  <si>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</si>
  <si>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</si>
  <si>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</si>
  <si>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</si>
  <si>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</si>
  <si>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</si>
  <si>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</si>
  <si>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</si>
  <si>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</si>
  <si>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</si>
  <si>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</si>
  <si>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</si>
  <si>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</si>
  <si>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</si>
  <si>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</si>
  <si>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</si>
  <si>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</si>
  <si>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</si>
  <si>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</si>
  <si>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</si>
  <si>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</si>
  <si>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</si>
  <si>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</si>
  <si>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</si>
  <si>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</si>
  <si>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</si>
  <si>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</si>
  <si>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</si>
  <si>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</si>
  <si>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</si>
  <si>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</si>
  <si>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</si>
  <si>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</si>
  <si>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</si>
  <si>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</si>
  <si>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</si>
  <si>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</si>
  <si>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</si>
  <si>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</si>
  <si>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</si>
  <si>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</si>
  <si>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</si>
  <si>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</si>
  <si>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</si>
  <si>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</si>
  <si>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</si>
  <si>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</si>
  <si>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</si>
  <si>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</si>
  <si>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</si>
  <si>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</si>
  <si>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</si>
  <si>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</si>
  <si>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</si>
  <si>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</si>
  <si>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</si>
  <si>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</si>
  <si>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</si>
  <si>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</si>
  <si>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</si>
  <si>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</si>
  <si>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</si>
  <si>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</si>
  <si>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</si>
  <si>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</si>
  <si>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</si>
  <si>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</si>
  <si>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</si>
  <si>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</si>
  <si>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</si>
  <si>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</si>
  <si>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</si>
  <si>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</si>
  <si>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</si>
  <si>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</si>
  <si>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</si>
  <si>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</si>
  <si>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</si>
  <si>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</si>
  <si>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</si>
  <si>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</si>
  <si>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</si>
  <si>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</si>
  <si>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</si>
  <si>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</si>
  <si>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</si>
  <si>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</si>
  <si>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</si>
  <si>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</si>
  <si>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</si>
  <si>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</si>
  <si>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</si>
  <si>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</si>
  <si>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</si>
  <si>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</si>
  <si>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</si>
  <si>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</si>
  <si>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</si>
  <si>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</si>
  <si>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</si>
  <si>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</si>
  <si>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</si>
  <si>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</si>
  <si>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</si>
  <si>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</si>
  <si>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</si>
  <si>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</si>
  <si>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</si>
  <si>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</si>
  <si>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</si>
  <si>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</si>
  <si>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</si>
  <si>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</si>
  <si>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</si>
  <si>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</si>
  <si>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</si>
  <si>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</si>
  <si>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</si>
  <si>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</si>
  <si>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</si>
  <si>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</si>
  <si>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</si>
  <si>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</si>
  <si>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</si>
  <si>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</si>
  <si>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</si>
  <si>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</si>
  <si>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</si>
  <si>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</si>
  <si>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</si>
  <si>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</si>
  <si>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</si>
  <si>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</si>
  <si>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</si>
  <si>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</si>
  <si>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</si>
  <si>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</si>
  <si>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</si>
  <si>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</si>
  <si>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</si>
  <si>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</si>
  <si>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</si>
  <si>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</si>
  <si>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</si>
  <si>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</si>
  <si>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</si>
  <si>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</si>
  <si>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</si>
  <si>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</si>
  <si>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</si>
  <si>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</si>
  <si>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</si>
  <si>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</si>
  <si>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</si>
  <si>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</si>
  <si>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</si>
  <si>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</si>
  <si>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</si>
  <si>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</si>
  <si>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</si>
  <si>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</si>
  <si>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</si>
  <si>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</si>
  <si>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</si>
  <si>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</si>
  <si>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</si>
  <si>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</si>
  <si>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</si>
  <si>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</si>
  <si>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</si>
  <si>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</si>
  <si>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</si>
  <si>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</si>
  <si>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</si>
  <si>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</si>
  <si>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</si>
  <si>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</si>
  <si>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</si>
  <si>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</si>
  <si>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</si>
  <si>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</si>
  <si>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</si>
  <si>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</si>
  <si>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</si>
  <si>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</si>
  <si>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</si>
  <si>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</si>
  <si>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</si>
  <si>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</si>
  <si>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</si>
  <si>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</si>
  <si>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</si>
  <si>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</si>
  <si>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</si>
  <si>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</si>
  <si>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</si>
  <si>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</si>
  <si>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</si>
  <si>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</si>
  <si>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</si>
  <si>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</si>
  <si>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</si>
  <si>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</si>
  <si>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</si>
  <si>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</si>
  <si>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</si>
  <si>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</si>
  <si>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</si>
  <si>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</si>
  <si>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</si>
  <si>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</si>
  <si>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</si>
  <si>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</si>
  <si>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</si>
  <si>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</si>
  <si>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</si>
  <si>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</si>
  <si>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</si>
  <si>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</si>
  <si>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</si>
  <si>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</si>
  <si>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</si>
  <si>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</si>
  <si>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</si>
  <si>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</si>
  <si>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</si>
  <si>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</si>
  <si>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</si>
  <si>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</si>
  <si>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</si>
  <si>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</si>
  <si>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</si>
  <si>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</si>
  <si>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</si>
  <si>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</si>
  <si>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</si>
  <si>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</si>
  <si>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</si>
  <si>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</si>
  <si>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</si>
  <si>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</si>
  <si>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</si>
  <si>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</si>
  <si>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</si>
  <si>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</si>
  <si>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</si>
  <si>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</si>
  <si>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</si>
  <si>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</si>
  <si>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</si>
  <si>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</si>
  <si>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</si>
  <si>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</si>
  <si>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</si>
  <si>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</si>
  <si>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</si>
  <si>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</si>
  <si>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</si>
  <si>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</si>
  <si>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</si>
  <si>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</si>
  <si>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</si>
  <si>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</si>
  <si>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</si>
  <si>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</si>
  <si>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</si>
  <si>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</si>
  <si>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</si>
  <si>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</si>
  <si>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</si>
  <si>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</si>
  <si>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</si>
  <si>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</si>
  <si>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</si>
  <si>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</si>
  <si>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</si>
  <si>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</si>
  <si>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</si>
  <si>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</si>
  <si>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</si>
  <si>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</si>
  <si>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</si>
  <si>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</si>
  <si>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</si>
  <si>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</si>
  <si>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</si>
  <si>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</si>
  <si>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</si>
  <si>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</si>
  <si>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</si>
  <si>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</si>
  <si>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</si>
  <si>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</si>
  <si>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</si>
  <si>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</si>
  <si>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</si>
  <si>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</si>
  <si>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</si>
  <si>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</si>
  <si>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</si>
  <si>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</si>
  <si>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</si>
  <si>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</si>
  <si>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</si>
  <si>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</si>
  <si>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</si>
  <si>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</si>
  <si>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</si>
  <si>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</si>
  <si>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</si>
  <si>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</si>
  <si>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</si>
  <si>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</si>
  <si>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</si>
  <si>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</si>
  <si>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</si>
  <si>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</si>
  <si>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</si>
  <si>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</si>
  <si>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</si>
  <si>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</si>
  <si>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</si>
  <si>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</si>
  <si>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</si>
  <si>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</si>
  <si>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</si>
  <si>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</si>
  <si>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</si>
  <si>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</si>
  <si>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</si>
  <si>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</si>
  <si>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</si>
  <si>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</si>
  <si>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</si>
  <si>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</si>
  <si>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</si>
  <si>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</si>
  <si>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</si>
  <si>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</si>
  <si>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</si>
  <si>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</si>
  <si>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</si>
  <si>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</si>
  <si>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</si>
  <si>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</si>
  <si>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</si>
  <si>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</si>
  <si>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</si>
  <si>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</si>
  <si>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</si>
  <si>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</si>
  <si>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</si>
  <si>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</si>
  <si>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</si>
  <si>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</si>
  <si>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</si>
  <si>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</si>
  <si>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</si>
  <si>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</si>
  <si>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</si>
  <si>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</si>
  <si>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</si>
  <si>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</si>
  <si>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</si>
  <si>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</si>
  <si>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</si>
  <si>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</si>
  <si>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</si>
  <si>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</si>
  <si>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</si>
  <si>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</si>
  <si>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</si>
  <si>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</si>
  <si>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</si>
  <si>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</si>
  <si>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</si>
  <si>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</si>
  <si>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</si>
  <si>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</si>
  <si>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</si>
  <si>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</si>
  <si>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</si>
  <si>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</si>
  <si>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</si>
  <si>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</si>
  <si>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</si>
  <si>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</si>
  <si>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</si>
  <si>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</si>
  <si>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</si>
  <si>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</si>
  <si>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</si>
  <si>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</si>
  <si>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</si>
  <si>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</si>
  <si>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</si>
  <si>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</si>
  <si>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</si>
  <si>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</si>
  <si>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</si>
  <si>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</si>
  <si>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</si>
  <si>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</si>
  <si>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</si>
  <si>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</si>
  <si>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</si>
  <si>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</si>
  <si>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</si>
  <si>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</si>
  <si>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</si>
  <si>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</si>
  <si>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</si>
  <si>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</si>
  <si>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</si>
  <si>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</si>
  <si>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</si>
  <si>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</si>
  <si>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</si>
  <si>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</si>
  <si>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</si>
  <si>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</si>
  <si>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</si>
  <si>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</si>
  <si>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</si>
  <si>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</si>
  <si>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</si>
  <si>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</si>
  <si>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</si>
  <si>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</si>
  <si>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</si>
  <si>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</si>
  <si>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</si>
  <si>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</si>
  <si>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</si>
  <si>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</si>
  <si>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</si>
  <si>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</si>
  <si>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</si>
  <si>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</si>
  <si>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</si>
  <si>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</si>
  <si>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</si>
  <si>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</si>
  <si>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</si>
  <si>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</si>
  <si>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</si>
  <si>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</si>
  <si>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</si>
  <si>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</si>
  <si>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</si>
  <si>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</si>
  <si>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</si>
  <si>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</si>
  <si>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</si>
  <si>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</si>
  <si>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</si>
  <si>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</si>
  <si>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</si>
  <si>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</si>
  <si>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</si>
  <si>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</si>
  <si>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</si>
  <si>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</si>
  <si>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</si>
  <si>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</si>
  <si>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</si>
  <si>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</si>
  <si>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</si>
  <si>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</si>
  <si>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</si>
  <si>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</si>
  <si>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</si>
  <si>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</si>
  <si>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</si>
  <si>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</si>
  <si>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</si>
  <si>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</si>
  <si>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</si>
  <si>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</si>
  <si>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</si>
  <si>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</si>
  <si>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</si>
  <si>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</si>
  <si>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</si>
  <si>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</si>
  <si>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</si>
  <si>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</si>
  <si>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</si>
  <si>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</si>
  <si>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</si>
  <si>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</si>
  <si>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</si>
  <si>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</si>
  <si>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</si>
  <si>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</si>
  <si>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</si>
  <si>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</si>
  <si>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</si>
  <si>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</si>
  <si>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</si>
  <si>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</si>
  <si>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</si>
  <si>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</si>
  <si>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</si>
  <si>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</si>
  <si>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</si>
  <si>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</si>
  <si>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</si>
  <si>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</si>
  <si>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</si>
  <si>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</si>
  <si>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</si>
  <si>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</si>
  <si>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</si>
  <si>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</si>
  <si>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</si>
  <si>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</si>
  <si>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</si>
  <si>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</si>
  <si>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</si>
  <si>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</si>
  <si>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</si>
  <si>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</si>
  <si>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</si>
  <si>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</si>
  <si>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</si>
  <si>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</si>
  <si>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</si>
  <si>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</si>
  <si>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</si>
  <si>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</si>
  <si>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</si>
  <si>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</si>
  <si>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</si>
  <si>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</si>
  <si>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</si>
  <si>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</si>
  <si>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</si>
  <si>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</si>
  <si>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</si>
  <si>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</si>
  <si>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</si>
  <si>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</si>
  <si>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</si>
  <si>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</si>
  <si>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</si>
  <si>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</si>
  <si>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</si>
  <si>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</si>
  <si>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</si>
  <si>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</si>
  <si>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</si>
  <si>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</si>
  <si>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</si>
  <si>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</si>
  <si>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</si>
  <si>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</si>
  <si>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</si>
  <si>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</si>
  <si>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</si>
  <si>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</si>
  <si>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</si>
  <si>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</si>
  <si>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</si>
  <si>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</si>
  <si>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</si>
  <si>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</si>
  <si>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</si>
  <si>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</si>
  <si>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</si>
  <si>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</si>
  <si>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</si>
  <si>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</si>
  <si>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</si>
  <si>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</si>
  <si>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</si>
  <si>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</si>
  <si>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</si>
  <si>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</si>
  <si>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</si>
  <si>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</si>
  <si>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</si>
  <si>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</si>
  <si>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</si>
  <si>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</si>
  <si>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</si>
  <si>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</si>
  <si>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</si>
  <si>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</si>
  <si>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</si>
  <si>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</si>
  <si>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</si>
  <si>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</si>
  <si>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</si>
  <si>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</si>
  <si>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</si>
  <si>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</si>
  <si>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</si>
  <si>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</si>
  <si>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</si>
  <si>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</si>
  <si>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</si>
  <si>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</si>
  <si>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</si>
  <si>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</si>
  <si>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</si>
  <si>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</si>
  <si>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</si>
  <si>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</si>
  <si>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</si>
  <si>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</si>
  <si>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</si>
  <si>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</si>
  <si>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</si>
  <si>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</si>
  <si>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</si>
  <si>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</si>
  <si>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</si>
  <si>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</si>
  <si>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</si>
  <si>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</si>
  <si>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</si>
  <si>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</si>
  <si>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</si>
  <si>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</si>
  <si>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</si>
  <si>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</si>
  <si>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</si>
  <si>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</si>
  <si>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</si>
  <si>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</si>
  <si>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</si>
  <si>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</si>
  <si>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</si>
  <si>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</si>
  <si>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</si>
  <si>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</si>
  <si>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</si>
  <si>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</si>
  <si>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</si>
  <si>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</si>
  <si>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</si>
  <si>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</si>
  <si>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</si>
  <si>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</si>
  <si>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</si>
  <si>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</si>
  <si>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</si>
  <si>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</si>
  <si>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</si>
  <si>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</si>
  <si>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</si>
  <si>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</si>
  <si>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</si>
  <si>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</si>
  <si>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</si>
  <si>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</si>
  <si>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</si>
  <si>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</si>
  <si>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</si>
  <si>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</si>
  <si>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</si>
  <si>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</si>
  <si>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</si>
  <si>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</si>
  <si>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</si>
  <si>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</si>
  <si>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</si>
  <si>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</si>
  <si>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</si>
  <si>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</si>
  <si>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</si>
  <si>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</si>
  <si>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</si>
  <si>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</si>
  <si>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</si>
  <si>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</si>
  <si>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</si>
  <si>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</si>
  <si>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</si>
  <si>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</si>
  <si>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</si>
  <si>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</si>
  <si>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</si>
  <si>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</si>
  <si>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</si>
  <si>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</si>
  <si>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</si>
  <si>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</si>
  <si>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</si>
  <si>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</si>
  <si>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</si>
  <si>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</si>
  <si>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</si>
  <si>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</si>
  <si>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</si>
  <si>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</si>
  <si>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</si>
  <si>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</si>
  <si>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</si>
  <si>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</si>
  <si>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</si>
  <si>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</si>
  <si>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</si>
  <si>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</si>
  <si>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</si>
  <si>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</si>
  <si>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</si>
  <si>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</si>
  <si>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</si>
  <si>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</si>
  <si>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</si>
  <si>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</si>
  <si>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</si>
  <si>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</si>
  <si>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</si>
  <si>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</si>
  <si>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</si>
  <si>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</si>
  <si>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</si>
  <si>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</si>
  <si>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</si>
  <si>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</si>
  <si>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</si>
  <si>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</si>
  <si>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</si>
  <si>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</si>
  <si>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</si>
  <si>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</si>
  <si>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</si>
  <si>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</si>
  <si>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</si>
  <si>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</si>
  <si>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</si>
  <si>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</si>
  <si>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</si>
  <si>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</si>
  <si>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</si>
  <si>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</si>
  <si>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</si>
  <si>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</si>
  <si>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</si>
  <si>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</si>
  <si>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</si>
  <si>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</si>
  <si>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</si>
  <si>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</si>
  <si>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</si>
  <si>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</si>
  <si>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</si>
  <si>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</si>
  <si>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</si>
  <si>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</si>
  <si>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</si>
  <si>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</si>
  <si>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</si>
  <si>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</si>
  <si>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</si>
  <si>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</si>
  <si>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</si>
  <si>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</si>
  <si>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</si>
  <si>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</si>
  <si>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</si>
  <si>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</si>
  <si>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</si>
  <si>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</si>
  <si>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</si>
  <si>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</si>
  <si>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</si>
  <si>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</si>
  <si>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</si>
  <si>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</si>
  <si>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</si>
  <si>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</si>
  <si>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</si>
  <si>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</si>
  <si>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</si>
  <si>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</si>
  <si>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</si>
  <si>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</si>
  <si>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</si>
  <si>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</si>
  <si>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</si>
  <si>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</si>
  <si>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</si>
  <si>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</si>
  <si>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</si>
  <si>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</si>
  <si>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</si>
  <si>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</si>
  <si>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</si>
  <si>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</si>
  <si>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</si>
  <si>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</si>
  <si>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</si>
  <si>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</si>
  <si>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</si>
  <si>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</si>
  <si>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</si>
  <si>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</si>
  <si>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</si>
  <si>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</si>
  <si>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</si>
  <si>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</si>
  <si>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</si>
  <si>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</si>
  <si>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</si>
  <si>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</si>
  <si>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</si>
  <si>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</si>
  <si>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</si>
  <si>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</si>
  <si>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</si>
  <si>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</si>
  <si>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</si>
  <si>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</si>
  <si>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</si>
  <si>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</si>
  <si>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</si>
  <si>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</si>
  <si>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</si>
  <si>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</si>
  <si>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</si>
  <si>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</si>
  <si>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</si>
  <si>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</si>
  <si>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</si>
  <si>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</si>
  <si>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</si>
  <si>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</si>
  <si>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</si>
  <si>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</si>
  <si>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</si>
  <si>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</si>
  <si>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</si>
  <si>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</si>
  <si>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</si>
  <si>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</si>
  <si>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</si>
  <si>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</si>
  <si>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</si>
  <si>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</si>
  <si>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</si>
  <si>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</si>
  <si>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</si>
  <si>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</si>
  <si>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</si>
  <si>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</si>
  <si>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</si>
  <si>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</si>
  <si>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</si>
  <si>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</si>
  <si>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</si>
  <si>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</si>
  <si>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</si>
  <si>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</si>
  <si>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</si>
  <si>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</si>
  <si>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</si>
  <si>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</si>
  <si>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</si>
  <si>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</si>
  <si>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</si>
  <si>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</si>
  <si>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</si>
  <si>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</si>
  <si>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</si>
  <si>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</si>
  <si>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</si>
  <si>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</si>
  <si>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</si>
  <si>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</si>
  <si>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</si>
  <si>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</si>
  <si>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</si>
  <si>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</si>
  <si>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</si>
  <si>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</si>
  <si>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</si>
  <si>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</si>
  <si>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</si>
  <si>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</si>
  <si>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</si>
  <si>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</si>
  <si>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</si>
  <si>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</si>
  <si>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</si>
  <si>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</si>
  <si>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</si>
  <si>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</si>
  <si>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</si>
  <si>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</si>
  <si>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</si>
  <si>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</si>
  <si>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</si>
  <si>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</si>
  <si>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</si>
  <si>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</si>
  <si>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</si>
  <si>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</si>
  <si>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</si>
  <si>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</si>
  <si>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</si>
  <si>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</si>
  <si>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</si>
  <si>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</si>
  <si>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</si>
  <si>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</si>
  <si>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</si>
  <si>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</si>
  <si>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</si>
  <si>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</si>
  <si>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</si>
  <si>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</si>
  <si>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</si>
  <si>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</si>
  <si>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</si>
  <si>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</si>
  <si>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</si>
  <si>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</si>
  <si>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</si>
  <si>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</si>
  <si>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</si>
  <si>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</si>
  <si>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</si>
  <si>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</si>
  <si>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</si>
  <si>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</si>
  <si>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</si>
  <si>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</si>
  <si>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</si>
  <si>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</si>
  <si>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</si>
  <si>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</si>
  <si>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</si>
  <si>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</si>
  <si>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</si>
  <si>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</si>
  <si>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</si>
  <si>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</si>
  <si>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</si>
  <si>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</si>
  <si>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</si>
  <si>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</si>
  <si>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</si>
  <si>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</si>
  <si>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</si>
  <si>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</si>
  <si>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</si>
  <si>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</si>
  <si>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</si>
  <si>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</si>
  <si>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</si>
  <si>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</si>
  <si>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</si>
  <si>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</si>
  <si>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</si>
  <si>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</si>
  <si>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</si>
  <si>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</si>
  <si>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</si>
  <si>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</si>
  <si>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</si>
  <si>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</si>
  <si>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</si>
  <si>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</si>
  <si>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</si>
  <si>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</si>
  <si>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</si>
  <si>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</si>
  <si>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</si>
  <si>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</si>
  <si>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</si>
  <si>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</si>
  <si>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</si>
  <si>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</si>
  <si>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</si>
  <si>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</si>
  <si>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</si>
  <si>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</si>
  <si>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</si>
  <si>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</si>
  <si>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</si>
  <si>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</si>
  <si>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</si>
  <si>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</si>
  <si>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</si>
  <si>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</si>
  <si>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</si>
  <si>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</si>
  <si>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</si>
  <si>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</si>
  <si>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</si>
  <si>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</si>
  <si>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</si>
  <si>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</si>
  <si>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</si>
  <si>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</si>
  <si>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</si>
  <si>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</si>
  <si>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</si>
  <si>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</si>
  <si>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</si>
  <si>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</si>
  <si>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</si>
  <si>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</si>
  <si>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</si>
  <si>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</si>
  <si>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</si>
  <si>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</si>
  <si>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</si>
  <si>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</si>
  <si>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</si>
  <si>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</si>
  <si>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</si>
  <si>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</si>
  <si>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</si>
  <si>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</si>
  <si>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</si>
  <si>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</si>
  <si>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</si>
  <si>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</si>
  <si>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</si>
  <si>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</si>
  <si>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</si>
  <si>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</si>
  <si>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</si>
  <si>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</si>
  <si>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</si>
  <si>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</si>
  <si>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</si>
  <si>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</si>
  <si>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</si>
  <si>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</si>
  <si>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</si>
  <si>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</si>
  <si>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</si>
  <si>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</si>
  <si>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</si>
  <si>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</si>
  <si>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</si>
  <si>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</si>
  <si>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</si>
  <si>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</si>
  <si>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</si>
  <si>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</si>
  <si>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</si>
  <si>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</si>
  <si>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</si>
  <si>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</si>
  <si>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</si>
  <si>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</si>
  <si>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</si>
  <si>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</si>
  <si>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</si>
  <si>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</si>
  <si>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</si>
  <si>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</si>
  <si>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</si>
  <si>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</si>
  <si>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</si>
  <si>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</si>
  <si>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</si>
  <si>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</si>
  <si>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</si>
  <si>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</si>
  <si>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</si>
  <si>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</si>
  <si>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</si>
  <si>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</si>
  <si>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</si>
  <si>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</si>
  <si>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</si>
  <si>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</si>
  <si>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</si>
  <si>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</si>
  <si>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</si>
  <si>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</si>
  <si>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</si>
  <si>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</si>
  <si>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</si>
  <si>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</si>
  <si>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</si>
  <si>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</si>
  <si>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</si>
  <si>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</si>
  <si>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</si>
  <si>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</si>
  <si>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</si>
  <si>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</si>
  <si>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</si>
  <si>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</si>
  <si>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</si>
  <si>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</si>
  <si>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</si>
  <si>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</si>
  <si>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</si>
  <si>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</si>
  <si>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</si>
  <si>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</si>
  <si>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</si>
  <si>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</si>
  <si>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</si>
  <si>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</si>
  <si>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</si>
  <si>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</si>
  <si>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</si>
  <si>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</si>
  <si>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</si>
  <si>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</si>
  <si>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</si>
  <si>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</si>
  <si>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</si>
  <si>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</si>
  <si>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</si>
  <si>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</si>
  <si>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</si>
  <si>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</si>
  <si>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</si>
  <si>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</si>
  <si>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</si>
  <si>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</si>
  <si>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</si>
  <si>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</si>
  <si>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</si>
  <si>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</si>
  <si>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</si>
  <si>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</si>
  <si>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</si>
  <si>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</si>
  <si>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</si>
  <si>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</si>
  <si>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</si>
  <si>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</si>
  <si>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</si>
  <si>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</si>
  <si>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</si>
  <si>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</si>
  <si>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</si>
  <si>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</si>
  <si>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</si>
  <si>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</si>
  <si>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</si>
  <si>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</si>
  <si>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</si>
  <si>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</si>
  <si>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</si>
  <si>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</si>
  <si>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</si>
  <si>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</si>
  <si>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</si>
  <si>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</si>
  <si>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</si>
  <si>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</si>
  <si>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</si>
  <si>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</si>
  <si>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</si>
  <si>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</si>
  <si>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</si>
  <si>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</si>
  <si>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</si>
  <si>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</si>
  <si>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</si>
  <si>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</si>
  <si>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</si>
  <si>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</si>
  <si>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</si>
  <si>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</si>
  <si>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</si>
  <si>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</si>
  <si>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</si>
  <si>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</si>
  <si>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</si>
  <si>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</si>
  <si>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</si>
  <si>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</si>
  <si>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</si>
  <si>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</si>
  <si>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</si>
  <si>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</si>
  <si>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</si>
  <si>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</si>
  <si>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</si>
  <si>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</si>
  <si>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</si>
  <si>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</si>
  <si>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</si>
  <si>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</si>
  <si>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</si>
  <si>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</si>
  <si>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</si>
  <si>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</si>
  <si>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</si>
  <si>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</si>
  <si>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</si>
  <si>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</si>
  <si>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</si>
  <si>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</si>
  <si>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</si>
  <si>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</si>
  <si>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</si>
  <si>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</si>
  <si>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</si>
  <si>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</si>
  <si>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</si>
  <si>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</si>
  <si>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</si>
  <si>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</si>
  <si>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</si>
  <si>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</si>
  <si>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</si>
  <si>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</si>
  <si>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</si>
  <si>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</si>
  <si>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</si>
  <si>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</si>
  <si>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</si>
  <si>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</si>
  <si>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</si>
  <si>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</si>
  <si>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</si>
  <si>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</si>
  <si>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</si>
  <si>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</si>
  <si>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</si>
  <si>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</si>
  <si>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</si>
  <si>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</si>
  <si>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</si>
  <si>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</si>
  <si>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</si>
  <si>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</si>
  <si>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</si>
  <si>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</si>
  <si>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</si>
  <si>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</si>
  <si>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</si>
  <si>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</si>
  <si>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</si>
  <si>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</si>
  <si>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</si>
  <si>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</si>
  <si>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</si>
  <si>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</si>
  <si>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</si>
  <si>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</si>
  <si>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</si>
  <si>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</si>
  <si>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</si>
  <si>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</si>
  <si>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</si>
  <si>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</si>
  <si>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</si>
  <si>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</si>
  <si>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</si>
  <si>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</si>
  <si>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</si>
  <si>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</si>
  <si>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</si>
  <si>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</si>
  <si>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</si>
  <si>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</si>
  <si>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</si>
  <si>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</si>
  <si>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</si>
  <si>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</si>
  <si>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</si>
  <si>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</si>
  <si>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</si>
  <si>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</si>
  <si>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</si>
  <si>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</si>
  <si>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</si>
  <si>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</si>
  <si>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</si>
  <si>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</si>
  <si>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</si>
  <si>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</si>
  <si>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</si>
  <si>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</si>
  <si>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</si>
  <si>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</si>
  <si>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</si>
  <si>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</si>
  <si>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</si>
  <si>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</si>
  <si>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</si>
  <si>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</si>
  <si>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</si>
  <si>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</si>
  <si>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</si>
  <si>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</si>
  <si>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</si>
  <si>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</si>
  <si>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</si>
  <si>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</si>
  <si>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</si>
  <si>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</si>
  <si>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</si>
  <si>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</si>
  <si>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</si>
  <si>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</si>
  <si>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</si>
  <si>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</si>
  <si>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</si>
  <si>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</si>
  <si>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</si>
  <si>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</si>
  <si>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</si>
  <si>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</si>
  <si>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</si>
  <si>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</si>
  <si>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</si>
  <si>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</si>
  <si>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</si>
  <si>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</si>
  <si>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</si>
  <si>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</si>
  <si>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</si>
  <si>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</si>
  <si>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</si>
  <si>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</si>
  <si>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</si>
  <si>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</si>
  <si>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</si>
  <si>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</si>
  <si>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</si>
  <si>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</si>
  <si>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</si>
  <si>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</si>
  <si>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</si>
  <si>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</si>
  <si>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</si>
  <si>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</si>
  <si>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</si>
  <si>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</si>
  <si>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</si>
  <si>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</si>
  <si>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</si>
  <si>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</si>
  <si>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</si>
  <si>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</si>
  <si>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</si>
  <si>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</si>
  <si>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</si>
  <si>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</si>
  <si>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</si>
  <si>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</si>
  <si>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</si>
  <si>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</si>
  <si>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</si>
  <si>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</si>
  <si>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</si>
  <si>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</si>
  <si>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</si>
  <si>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</si>
  <si>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</si>
  <si>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</si>
  <si>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</si>
  <si>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</si>
  <si>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</si>
  <si>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</si>
  <si>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</si>
  <si>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</si>
  <si>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</si>
  <si>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</si>
  <si>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</si>
  <si>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</si>
  <si>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</si>
  <si>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</si>
  <si>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</si>
  <si>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</si>
  <si>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</si>
  <si>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</si>
  <si>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</si>
  <si>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</si>
  <si>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</si>
  <si>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</si>
  <si>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</si>
  <si>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</si>
  <si>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</si>
  <si>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</si>
  <si>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</si>
  <si>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</si>
  <si>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</si>
  <si>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</si>
  <si>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</si>
  <si>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</si>
  <si>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</si>
  <si>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</si>
  <si>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</si>
  <si>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</si>
  <si>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</si>
  <si>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</si>
  <si>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</si>
  <si>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</si>
  <si>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</si>
  <si>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</si>
  <si>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</si>
  <si>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</si>
  <si>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</si>
  <si>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</si>
  <si>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</si>
  <si>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</si>
  <si>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</si>
  <si>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</si>
  <si>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</si>
  <si>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</si>
  <si>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</si>
  <si>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</si>
  <si>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</si>
  <si>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</si>
  <si>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</si>
  <si>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</si>
  <si>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</si>
  <si>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</si>
  <si>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</si>
  <si>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</si>
  <si>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</si>
  <si>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</si>
  <si>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</si>
  <si>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</si>
  <si>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</si>
  <si>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</si>
  <si>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</si>
  <si>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</si>
  <si>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</si>
  <si>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</si>
  <si>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</si>
  <si>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</si>
  <si>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</si>
  <si>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</si>
  <si>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</si>
  <si>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</si>
  <si>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</si>
  <si>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</si>
  <si>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</si>
  <si>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</si>
  <si>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</si>
  <si>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</si>
  <si>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</si>
  <si>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</si>
  <si>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</si>
  <si>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</si>
  <si>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</si>
  <si>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</si>
  <si>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</si>
  <si>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</si>
  <si>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</si>
  <si>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</si>
  <si>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</si>
  <si>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</si>
  <si>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</si>
  <si>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</si>
  <si>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</si>
  <si>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</si>
  <si>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</si>
  <si>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</si>
  <si>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</si>
  <si>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</si>
  <si>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</si>
  <si>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</si>
  <si>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</si>
  <si>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</si>
  <si>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</si>
  <si>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</si>
  <si>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</si>
  <si>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</si>
  <si>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</si>
  <si>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</si>
  <si>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</si>
  <si>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</si>
  <si>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</si>
  <si>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</si>
  <si>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</si>
  <si>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</si>
  <si>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</si>
  <si>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</si>
  <si>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</si>
  <si>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</si>
  <si>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</si>
  <si>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</si>
  <si>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</si>
  <si>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</si>
  <si>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</si>
  <si>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</si>
  <si>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</si>
  <si>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</si>
  <si>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</si>
  <si>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</si>
  <si>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</si>
  <si>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</si>
  <si>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</si>
  <si>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</si>
  <si>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</si>
  <si>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</si>
  <si>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</si>
  <si>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</si>
  <si>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</si>
  <si>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</si>
  <si>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</si>
  <si>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</si>
  <si>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</si>
  <si>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</si>
  <si>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</si>
  <si>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</si>
  <si>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</si>
  <si>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</si>
  <si>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</si>
  <si>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</si>
  <si>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</si>
  <si>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</si>
  <si>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</si>
  <si>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</si>
  <si>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</si>
  <si>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</si>
  <si>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</si>
  <si>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</si>
  <si>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</si>
  <si>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</si>
  <si>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</si>
  <si>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</si>
  <si>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</si>
  <si>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</si>
  <si>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</si>
  <si>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</si>
  <si>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</si>
  <si>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</si>
  <si>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</si>
  <si>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</si>
  <si>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</si>
  <si>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</si>
  <si>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</si>
  <si>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</si>
  <si>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</si>
  <si>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</si>
  <si>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</si>
  <si>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</si>
  <si>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</si>
  <si>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</si>
  <si>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</si>
  <si>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</si>
  <si>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</si>
  <si>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</si>
  <si>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</si>
  <si>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</si>
  <si>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</si>
  <si>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</si>
  <si>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</si>
  <si>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</si>
  <si>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</si>
  <si>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</si>
  <si>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</si>
  <si>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</si>
  <si>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</si>
  <si>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</si>
  <si>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</si>
  <si>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</si>
  <si>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</si>
  <si>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</si>
  <si>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</si>
  <si>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</si>
  <si>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</si>
  <si>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</si>
  <si>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</si>
  <si>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</si>
  <si>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</si>
  <si>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</si>
  <si>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</si>
  <si>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</si>
  <si>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</si>
  <si>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</si>
  <si>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</si>
  <si>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</si>
  <si>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</si>
  <si>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</si>
  <si>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</si>
  <si>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</si>
  <si>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</si>
  <si>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</si>
  <si>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</si>
  <si>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</si>
  <si>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</si>
  <si>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</si>
  <si>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</si>
  <si>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</si>
  <si>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</si>
  <si>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</si>
  <si>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</si>
  <si>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</si>
  <si>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</si>
  <si>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</si>
  <si>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</si>
  <si>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</si>
  <si>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</si>
  <si>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</si>
  <si>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</si>
  <si>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</si>
  <si>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</si>
  <si>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</si>
  <si>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</si>
  <si>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</si>
  <si>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</si>
  <si>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</si>
  <si>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</si>
  <si>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</si>
  <si>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</si>
  <si>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</si>
  <si>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</si>
  <si>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</si>
  <si>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</si>
  <si>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</si>
  <si>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</si>
  <si>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</si>
  <si>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</si>
  <si>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</si>
  <si>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</si>
  <si>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</si>
  <si>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</si>
  <si>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</si>
  <si>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</si>
  <si>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</si>
  <si>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</si>
  <si>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</si>
  <si>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</si>
  <si>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</si>
  <si>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</si>
  <si>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</si>
  <si>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</si>
  <si>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</si>
  <si>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</si>
  <si>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</si>
  <si>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</si>
  <si>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</si>
  <si>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</si>
  <si>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</si>
  <si>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</si>
  <si>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</si>
  <si>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</si>
  <si>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</si>
  <si>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</si>
  <si>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</si>
  <si>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</si>
  <si>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</si>
  <si>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</si>
  <si>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</si>
  <si>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</si>
  <si>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</si>
  <si>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</si>
  <si>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</si>
  <si>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</si>
  <si>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</si>
  <si>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</si>
  <si>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</si>
  <si>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</si>
  <si>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</si>
  <si>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</si>
  <si>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</si>
  <si>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</si>
  <si>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</si>
  <si>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</si>
  <si>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</si>
  <si>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</si>
  <si>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</si>
  <si>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</si>
  <si>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</si>
  <si>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</si>
  <si>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</si>
  <si>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</si>
  <si>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</si>
  <si>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</si>
  <si>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</si>
  <si>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</si>
  <si>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</si>
  <si>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</si>
  <si>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</si>
  <si>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</si>
  <si>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</si>
  <si>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</si>
  <si>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</si>
  <si>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</si>
  <si>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</si>
  <si>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</si>
  <si>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</si>
  <si>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</si>
  <si>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</si>
  <si>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</si>
  <si>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</si>
  <si>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</si>
  <si>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</si>
  <si>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</si>
  <si>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</si>
  <si>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</si>
  <si>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</si>
  <si>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</si>
  <si>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</si>
  <si>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</si>
  <si>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</si>
  <si>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</si>
  <si>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</si>
  <si>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</si>
  <si>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</si>
  <si>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</si>
  <si>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</si>
  <si>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</si>
  <si>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</si>
  <si>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</si>
  <si>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</si>
  <si>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</si>
  <si>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</si>
  <si>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</si>
  <si>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</si>
  <si>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</si>
  <si>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</si>
  <si>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</si>
  <si>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</si>
  <si>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</si>
  <si>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</si>
  <si>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</si>
  <si>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</si>
  <si>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</si>
  <si>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</si>
  <si>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</si>
  <si>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</si>
  <si>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</si>
  <si>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</si>
  <si>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</si>
  <si>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</si>
  <si>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</si>
  <si>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</si>
  <si>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</si>
  <si>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</si>
  <si>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</si>
  <si>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</si>
  <si>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</si>
  <si>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</si>
  <si>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</si>
  <si>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</si>
  <si>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</si>
  <si>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</si>
  <si>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</si>
  <si>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</si>
  <si>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</si>
  <si>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</si>
  <si>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</si>
  <si>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</si>
  <si>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</si>
  <si>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</si>
  <si>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</si>
  <si>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</si>
  <si>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</si>
  <si>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</si>
  <si>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</si>
  <si>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</si>
  <si>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</si>
  <si>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</si>
  <si>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</si>
  <si>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</si>
  <si>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</si>
  <si>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</si>
  <si>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</si>
  <si>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</si>
  <si>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</si>
  <si>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</si>
  <si>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</si>
  <si>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</si>
  <si>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</si>
  <si>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</si>
  <si>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</si>
  <si>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</si>
  <si>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</si>
  <si>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</si>
  <si>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</si>
  <si>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</si>
  <si>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</si>
  <si>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</si>
  <si>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</si>
  <si>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</si>
  <si>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</si>
  <si>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</si>
  <si>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</si>
  <si>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</si>
  <si>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</si>
  <si>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</si>
  <si>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</si>
  <si>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</si>
  <si>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</si>
  <si>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</si>
  <si>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</si>
  <si>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</si>
  <si>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</si>
  <si>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</si>
  <si>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</si>
  <si>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</si>
  <si>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</si>
  <si>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</si>
  <si>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</si>
  <si>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</si>
  <si>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</si>
  <si>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</si>
  <si>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</si>
  <si>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</si>
  <si>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</si>
  <si>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</si>
  <si>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</si>
  <si>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</si>
  <si>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</si>
  <si>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</si>
  <si>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</si>
  <si>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</si>
  <si>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</si>
  <si>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</si>
  <si>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</si>
  <si>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</si>
  <si>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</si>
  <si>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</si>
  <si>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</si>
  <si>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</si>
  <si>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</si>
  <si>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</si>
  <si>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</si>
  <si>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</si>
  <si>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</si>
  <si>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</si>
  <si>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</si>
  <si>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</si>
  <si>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</si>
  <si>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</si>
  <si>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</si>
  <si>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</si>
  <si>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</si>
  <si>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</si>
  <si>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</si>
  <si>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</si>
  <si>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</si>
  <si>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</si>
  <si>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</si>
  <si>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</si>
  <si>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</si>
  <si>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</si>
  <si>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</si>
  <si>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</si>
  <si>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</si>
  <si>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</si>
  <si>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</si>
  <si>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</si>
  <si>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</si>
  <si>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</si>
  <si>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</si>
  <si>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</si>
  <si>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</si>
  <si>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</si>
  <si>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</si>
  <si>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</si>
  <si>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</si>
  <si>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</si>
  <si>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</si>
  <si>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</si>
  <si>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</si>
  <si>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</si>
  <si>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</si>
  <si>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</si>
  <si>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</si>
  <si>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</si>
  <si>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</si>
  <si>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</si>
  <si>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</si>
  <si>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</si>
  <si>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</si>
  <si>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</si>
  <si>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</si>
  <si>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</si>
  <si>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</si>
  <si>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</si>
  <si>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</si>
  <si>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</si>
  <si>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</si>
  <si>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</si>
  <si>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</si>
  <si>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</si>
  <si>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</si>
  <si>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</si>
  <si>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</si>
  <si>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</si>
  <si>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</si>
  <si>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</si>
  <si>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</si>
  <si>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</si>
  <si>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</si>
  <si>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</si>
  <si>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</si>
  <si>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</si>
  <si>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</si>
  <si>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</si>
  <si>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</si>
  <si>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</si>
  <si>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</si>
  <si>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</si>
  <si>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</si>
  <si>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</si>
  <si>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</si>
  <si>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</si>
  <si>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</si>
  <si>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</si>
  <si>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</si>
  <si>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</si>
  <si>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</si>
  <si>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</si>
  <si>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</si>
  <si>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</si>
  <si>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</si>
  <si>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</si>
  <si>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</si>
  <si>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</si>
  <si>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</si>
  <si>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</si>
  <si>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</si>
  <si>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</si>
  <si>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</si>
  <si>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</si>
  <si>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</si>
  <si>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</si>
  <si>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</si>
  <si>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</si>
  <si>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</si>
  <si>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</si>
  <si>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</si>
  <si>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</si>
  <si>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</si>
  <si>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</si>
  <si>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</si>
  <si>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</si>
  <si>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</si>
  <si>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</si>
  <si>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</si>
  <si>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</si>
  <si>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</si>
  <si>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</si>
  <si>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</si>
  <si>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</si>
  <si>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</si>
  <si>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</si>
  <si>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</si>
  <si>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</si>
  <si>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</si>
  <si>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</si>
  <si>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</si>
  <si>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</si>
  <si>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</si>
  <si>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</si>
  <si>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</si>
  <si>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</si>
  <si>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</si>
  <si>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</si>
  <si>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</si>
  <si>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</si>
  <si>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</si>
  <si>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</si>
  <si>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</si>
  <si>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</si>
  <si>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</si>
  <si>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</si>
  <si>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</si>
  <si>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</si>
  <si>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</si>
  <si>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</si>
  <si>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</si>
  <si>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</si>
  <si>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</si>
  <si>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</si>
  <si>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</si>
  <si>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</si>
  <si>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</si>
  <si>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</si>
  <si>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</si>
  <si>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</si>
  <si>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</si>
  <si>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</si>
  <si>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</si>
  <si>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</si>
  <si>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</si>
  <si>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</si>
  <si>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</si>
  <si>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</si>
  <si>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</si>
  <si>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</si>
  <si>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</si>
  <si>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</si>
  <si>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</si>
  <si>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</si>
  <si>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</si>
  <si>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</si>
  <si>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</si>
  <si>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</si>
  <si>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</si>
  <si>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</si>
  <si>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</si>
  <si>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</si>
  <si>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</si>
  <si>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</si>
  <si>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</si>
  <si>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</si>
  <si>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</si>
  <si>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</si>
  <si>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</si>
  <si>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</si>
  <si>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</si>
  <si>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</si>
  <si>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</si>
  <si>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</si>
  <si>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</si>
  <si>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</si>
  <si>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</si>
  <si>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</si>
  <si>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</si>
  <si>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</si>
  <si>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</si>
  <si>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</si>
  <si>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</si>
  <si>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</si>
  <si>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</si>
  <si>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</si>
  <si>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</si>
  <si>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</si>
  <si>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</si>
  <si>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</si>
  <si>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</si>
  <si>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</si>
  <si>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</si>
  <si>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</si>
  <si>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</si>
  <si>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</si>
  <si>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</si>
  <si>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</si>
  <si>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</si>
  <si>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</si>
  <si>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</si>
  <si>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</si>
  <si>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</si>
  <si>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</si>
  <si>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</si>
  <si>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</si>
  <si>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</si>
  <si>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</si>
  <si>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</si>
  <si>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</si>
  <si>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</si>
  <si>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</si>
  <si>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</si>
  <si>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</si>
  <si>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</si>
  <si>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</si>
  <si>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</si>
  <si>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</si>
  <si>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</si>
  <si>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</si>
  <si>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</si>
  <si>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</si>
  <si>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</si>
  <si>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</si>
  <si>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</si>
  <si>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</si>
  <si>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</si>
  <si>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</si>
  <si>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</si>
  <si>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</si>
  <si>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</si>
  <si>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</si>
  <si>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</si>
  <si>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</si>
  <si>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</si>
  <si>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</si>
  <si>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</si>
  <si>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</si>
  <si>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</si>
  <si>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</si>
  <si>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</si>
  <si>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</si>
  <si>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</si>
  <si>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</si>
  <si>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</si>
  <si>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</si>
  <si>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</si>
  <si>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</si>
  <si>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</si>
  <si>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</si>
  <si>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</si>
  <si>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</si>
  <si>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</si>
  <si>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</si>
  <si>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</si>
  <si>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</si>
  <si>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</si>
  <si>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</si>
  <si>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</si>
  <si>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</si>
  <si>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</si>
  <si>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</si>
  <si>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</si>
  <si>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</si>
  <si>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</si>
  <si>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</si>
  <si>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</si>
  <si>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</si>
  <si>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</si>
  <si>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</si>
  <si>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</si>
  <si>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</si>
  <si>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</si>
  <si>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</si>
  <si>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</si>
  <si>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</si>
  <si>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</si>
  <si>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</si>
  <si>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</si>
  <si>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</si>
  <si>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</si>
  <si>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</si>
  <si>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</si>
  <si>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</si>
  <si>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</si>
  <si>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</si>
  <si>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</si>
  <si>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</si>
  <si>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</si>
  <si>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</si>
  <si>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</si>
  <si>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</si>
  <si>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</si>
  <si>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</si>
  <si>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</si>
  <si>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</si>
  <si>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</si>
  <si>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</si>
  <si>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</si>
  <si>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</si>
  <si>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</si>
  <si>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</si>
  <si>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</si>
  <si>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</si>
  <si>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</si>
  <si>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</si>
  <si>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</si>
  <si>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</si>
  <si>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</si>
  <si>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</si>
  <si>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</si>
  <si>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</si>
  <si>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</si>
  <si>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</si>
  <si>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</si>
  <si>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</si>
  <si>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</si>
  <si>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</si>
  <si>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</si>
  <si>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</si>
  <si>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</si>
  <si>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</si>
  <si>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</si>
  <si>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</si>
  <si>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</si>
  <si>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</si>
  <si>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</si>
  <si>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</si>
  <si>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</si>
  <si>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</si>
  <si>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</si>
  <si>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</si>
  <si>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</si>
  <si>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</si>
  <si>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</si>
  <si>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</si>
  <si>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</si>
  <si>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</si>
  <si>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</si>
  <si>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</si>
  <si>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</si>
  <si>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</si>
  <si>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</si>
  <si>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</si>
  <si>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</si>
  <si>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</si>
  <si>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</si>
  <si>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</si>
  <si>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</si>
  <si>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</si>
  <si>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</si>
  <si>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</si>
  <si>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</si>
  <si>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</si>
  <si>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</si>
  <si>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</si>
  <si>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</si>
  <si>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</si>
  <si>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</si>
  <si>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</si>
  <si>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</si>
  <si>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</si>
  <si>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</si>
  <si>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</si>
  <si>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</si>
  <si>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</si>
  <si>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</si>
  <si>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</si>
  <si>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</si>
  <si>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</si>
  <si>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</si>
  <si>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</si>
  <si>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</si>
  <si>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</si>
  <si>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</si>
  <si>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</si>
  <si>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</si>
  <si>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</si>
  <si>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</si>
  <si>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</si>
  <si>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</si>
  <si>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</si>
  <si>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</si>
  <si>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</si>
  <si>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</si>
  <si>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</si>
  <si>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</si>
  <si>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</si>
  <si>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</si>
  <si>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</si>
  <si>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</si>
  <si>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</si>
  <si>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</si>
  <si>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</si>
  <si>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</si>
  <si>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</si>
  <si>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</si>
  <si>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</si>
  <si>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</si>
  <si>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</si>
  <si>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</si>
  <si>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</si>
  <si>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</si>
  <si>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</si>
  <si>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</si>
  <si>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</si>
  <si>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</si>
  <si>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</si>
  <si>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</si>
  <si>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</si>
  <si>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</si>
  <si>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</si>
  <si>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</si>
  <si>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</si>
  <si>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</si>
  <si>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</si>
  <si>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</si>
  <si>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</si>
  <si>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</si>
  <si>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</si>
  <si>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</si>
  <si>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</si>
  <si>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</si>
  <si>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</si>
  <si>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</si>
  <si>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</si>
  <si>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</si>
  <si>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</si>
  <si>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</si>
  <si>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</si>
  <si>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</si>
  <si>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</si>
  <si>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</si>
  <si>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</si>
  <si>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</si>
  <si>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</si>
  <si>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</si>
  <si>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</si>
  <si>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</si>
  <si>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</si>
  <si>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</si>
  <si>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</si>
  <si>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</si>
  <si>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</si>
  <si>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</si>
  <si>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</si>
  <si>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</si>
  <si>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</si>
  <si>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</si>
  <si>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</si>
  <si>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</si>
  <si>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</si>
  <si>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</si>
  <si>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</si>
  <si>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</si>
  <si>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</si>
  <si>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</si>
  <si>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</si>
  <si>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</si>
  <si>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</si>
  <si>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</si>
  <si>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</si>
  <si>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</si>
  <si>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</si>
  <si>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</si>
  <si>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</si>
  <si>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</si>
  <si>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</si>
  <si>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</si>
  <si>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</si>
  <si>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</si>
  <si>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</si>
  <si>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</si>
  <si>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</si>
  <si>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</si>
  <si>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</si>
  <si>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</si>
  <si>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</si>
  <si>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</si>
  <si>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</si>
  <si>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</si>
  <si>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</si>
  <si>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</si>
  <si>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</si>
  <si>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</si>
  <si>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</si>
  <si>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</si>
  <si>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</si>
  <si>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</si>
  <si>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</si>
  <si>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</si>
  <si>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</si>
  <si>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</si>
  <si>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</si>
  <si>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</si>
  <si>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</si>
  <si>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</si>
  <si>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</si>
  <si>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</si>
  <si>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</si>
  <si>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</si>
  <si>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</si>
  <si>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</si>
  <si>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</si>
  <si>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</si>
  <si>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</si>
  <si>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</si>
  <si>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</si>
  <si>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</si>
  <si>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</si>
  <si>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</si>
  <si>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</si>
  <si>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</si>
  <si>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</si>
  <si>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</si>
  <si>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</si>
  <si>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</si>
  <si>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</si>
  <si>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</si>
  <si>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</si>
  <si>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</si>
  <si>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</si>
  <si>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</si>
  <si>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</si>
  <si>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</si>
  <si>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</si>
  <si>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</si>
  <si>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</si>
  <si>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</si>
  <si>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</si>
  <si>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</si>
  <si>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</si>
  <si>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</si>
  <si>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</si>
  <si>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</si>
  <si>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</si>
  <si>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</si>
  <si>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</si>
  <si>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</si>
  <si>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</si>
  <si>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</si>
  <si>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</si>
  <si>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</si>
  <si>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</si>
  <si>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</si>
  <si>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</si>
  <si>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</si>
  <si>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</si>
  <si>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</si>
  <si>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</si>
  <si>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</si>
  <si>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</si>
  <si>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</si>
  <si>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</si>
  <si>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</si>
  <si>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</si>
  <si>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</si>
  <si>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</si>
  <si>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</si>
  <si>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</si>
  <si>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</si>
  <si>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</si>
  <si>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</si>
  <si>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</si>
  <si>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</si>
  <si>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</si>
  <si>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</si>
  <si>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</si>
  <si>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</si>
  <si>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</si>
  <si>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</si>
  <si>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</si>
  <si>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</si>
  <si>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</si>
  <si>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</si>
  <si>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</si>
  <si>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</si>
  <si>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</si>
  <si>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</si>
  <si>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</si>
  <si>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</si>
  <si>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</si>
  <si>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</si>
  <si>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</si>
  <si>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</si>
  <si>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</si>
  <si>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</si>
  <si>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</si>
  <si>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</si>
  <si>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</si>
  <si>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</si>
  <si>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</si>
  <si>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</si>
  <si>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</si>
  <si>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</si>
  <si>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</si>
  <si>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</si>
  <si>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</si>
  <si>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</si>
  <si>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</si>
  <si>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</si>
  <si>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</si>
  <si>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</si>
  <si>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</si>
  <si>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</si>
  <si>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</si>
  <si>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</si>
  <si>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</si>
  <si>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</si>
  <si>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</si>
  <si>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</si>
  <si>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</si>
  <si>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</si>
  <si>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</si>
  <si>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</si>
  <si>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</si>
  <si>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</si>
  <si>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</si>
  <si>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</si>
  <si>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</si>
  <si>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</si>
  <si>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</si>
  <si>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</si>
  <si>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</si>
  <si>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</si>
  <si>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</si>
  <si>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</si>
  <si>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</si>
  <si>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</si>
  <si>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</si>
  <si>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</si>
  <si>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</si>
  <si>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</si>
  <si>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</si>
  <si>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</si>
  <si>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</si>
  <si>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</si>
  <si>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</si>
  <si>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</si>
  <si>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</si>
  <si>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</si>
  <si>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</si>
  <si>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</si>
  <si>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</si>
  <si>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</si>
  <si>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</si>
  <si>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</si>
  <si>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</si>
  <si>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</si>
  <si>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</si>
  <si>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</si>
  <si>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</si>
  <si>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</si>
  <si>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</si>
  <si>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</si>
  <si>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</si>
  <si>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</si>
  <si>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</si>
  <si>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</si>
  <si>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</si>
  <si>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</si>
  <si>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</si>
  <si>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</si>
  <si>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</si>
  <si>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</si>
  <si>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</si>
  <si>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</si>
  <si>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</si>
  <si>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</si>
  <si>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</si>
  <si>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</si>
  <si>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</si>
  <si>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</si>
  <si>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</si>
  <si>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</si>
  <si>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</si>
  <si>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</si>
  <si>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</si>
  <si>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</si>
  <si>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</si>
  <si>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</si>
  <si>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</si>
  <si>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</si>
  <si>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</si>
  <si>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</si>
  <si>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</si>
  <si>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</si>
  <si>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</si>
  <si>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</si>
  <si>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</si>
  <si>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</si>
  <si>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</si>
  <si>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</si>
  <si>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</si>
  <si>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</si>
  <si>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</si>
  <si>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</si>
  <si>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</si>
  <si>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</si>
  <si>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</si>
  <si>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</si>
  <si>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</si>
  <si>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</si>
  <si>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</si>
  <si>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</si>
  <si>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</si>
  <si>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</si>
  <si>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</si>
  <si>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</si>
  <si>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</si>
  <si>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</si>
  <si>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</si>
  <si>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</si>
  <si>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</si>
  <si>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</si>
  <si>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</si>
  <si>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</si>
  <si>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</si>
  <si>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</si>
  <si>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</si>
  <si>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</si>
  <si>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</si>
  <si>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</si>
  <si>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</si>
  <si>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</si>
  <si>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</si>
  <si>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</si>
  <si>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</si>
  <si>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</si>
  <si>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</si>
  <si>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</si>
  <si>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</si>
  <si>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</si>
  <si>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</si>
  <si>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</si>
  <si>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</si>
  <si>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</si>
  <si>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</si>
  <si>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</si>
  <si>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</si>
  <si>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</si>
  <si>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</si>
  <si>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</si>
  <si>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</si>
  <si>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</si>
  <si>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</si>
  <si>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</si>
  <si>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</si>
  <si>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</si>
  <si>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</si>
  <si>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</si>
  <si>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</si>
  <si>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</si>
  <si>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</si>
  <si>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</si>
  <si>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</si>
  <si>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</si>
  <si>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</si>
  <si>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</si>
  <si>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</si>
  <si>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</si>
  <si>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</si>
  <si>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</si>
  <si>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</si>
  <si>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</si>
  <si>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</si>
  <si>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</si>
  <si>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</si>
  <si>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</si>
  <si>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</si>
  <si>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</si>
  <si>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</si>
  <si>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</si>
  <si>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</si>
  <si>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</si>
  <si>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</si>
  <si>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</si>
  <si>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</si>
  <si>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</si>
  <si>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</si>
  <si>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</si>
  <si>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</si>
  <si>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</si>
  <si>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</si>
  <si>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</si>
  <si>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</si>
  <si>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</si>
  <si>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</si>
  <si>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</si>
  <si>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</si>
  <si>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</si>
  <si>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</si>
  <si>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</si>
  <si>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</si>
  <si>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</si>
  <si>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</si>
  <si>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</si>
  <si>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</si>
  <si>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</si>
  <si>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</si>
  <si>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</si>
  <si>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</si>
  <si>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</si>
  <si>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</si>
  <si>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</si>
  <si>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</si>
  <si>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</si>
  <si>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</si>
  <si>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</si>
  <si>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</si>
  <si>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</si>
  <si>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</si>
  <si>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</si>
  <si>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</si>
  <si>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</si>
  <si>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</si>
  <si>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</si>
  <si>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</si>
  <si>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</si>
  <si>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</si>
  <si>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</si>
  <si>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</si>
  <si>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</si>
  <si>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</si>
  <si>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</si>
  <si>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</si>
  <si>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</si>
  <si>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</si>
  <si>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</si>
  <si>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</si>
  <si>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</si>
  <si>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</si>
  <si>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</si>
  <si>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</si>
  <si>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</si>
  <si>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</si>
  <si>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</si>
  <si>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</si>
  <si>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</si>
  <si>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</si>
  <si>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</si>
  <si>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</si>
  <si>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</si>
  <si>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</si>
  <si>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</si>
  <si>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</si>
  <si>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</si>
  <si>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</si>
  <si>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</si>
  <si>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</si>
  <si>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</si>
  <si>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</si>
  <si>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</si>
  <si>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</si>
  <si>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</si>
  <si>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</si>
  <si>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</si>
  <si>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</si>
  <si>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</si>
  <si>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</si>
  <si>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</si>
  <si>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</si>
  <si>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</si>
  <si>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</si>
  <si>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</si>
  <si>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</si>
  <si>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</si>
  <si>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</si>
  <si>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</si>
  <si>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</si>
  <si>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</si>
  <si>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</si>
  <si>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</si>
  <si>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</si>
  <si>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</si>
  <si>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</si>
  <si>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</si>
  <si>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</si>
  <si>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</si>
  <si>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</si>
  <si>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</si>
  <si>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</si>
  <si>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</si>
  <si>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</si>
  <si>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</si>
  <si>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</si>
  <si>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</si>
  <si>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</si>
  <si>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</si>
  <si>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</si>
  <si>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</si>
  <si>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</si>
  <si>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</si>
  <si>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</si>
  <si>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</si>
  <si>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</si>
  <si>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</si>
  <si>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</si>
  <si>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</si>
  <si>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</si>
  <si>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</si>
  <si>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</si>
  <si>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</si>
  <si>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</si>
  <si>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</si>
  <si>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</si>
  <si>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</si>
  <si>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</si>
  <si>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</si>
  <si>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</si>
  <si>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</si>
  <si>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</si>
  <si>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</si>
  <si>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</si>
  <si>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</si>
  <si>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</si>
  <si>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</si>
  <si>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</si>
  <si>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</si>
  <si>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</si>
  <si>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</si>
  <si>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</si>
  <si>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</si>
  <si>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</si>
  <si>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</si>
  <si>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</si>
  <si>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</si>
  <si>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</si>
  <si>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</si>
  <si>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</si>
  <si>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</si>
  <si>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</si>
  <si>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</si>
  <si>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</si>
  <si>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</si>
  <si>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</si>
  <si>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</si>
  <si>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</si>
  <si>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</si>
  <si>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</si>
  <si>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</si>
  <si>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</si>
  <si>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</si>
  <si>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</si>
  <si>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</si>
  <si>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</si>
  <si>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</si>
  <si>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</si>
  <si>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</si>
  <si>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</si>
  <si>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</si>
  <si>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</si>
  <si>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</si>
  <si>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</si>
  <si>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</si>
  <si>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</si>
  <si>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</si>
  <si>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</si>
  <si>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</si>
  <si>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</si>
  <si>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</si>
  <si>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</si>
  <si>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</si>
  <si>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</si>
  <si>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</si>
  <si>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</si>
  <si>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</si>
  <si>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</si>
  <si>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</si>
  <si>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</si>
  <si>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</si>
  <si>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</si>
  <si>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</si>
  <si>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</si>
  <si>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</si>
  <si>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</si>
  <si>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</si>
  <si>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</si>
  <si>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</si>
  <si>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</si>
  <si>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</si>
  <si>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</si>
  <si>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</si>
  <si>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</si>
  <si>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</si>
  <si>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</si>
  <si>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</si>
  <si>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</si>
  <si>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</si>
  <si>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</si>
  <si>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</si>
  <si>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</si>
  <si>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</si>
  <si>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</si>
  <si>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</si>
  <si>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</si>
  <si>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</si>
  <si>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</si>
  <si>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</si>
  <si>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</si>
  <si>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</si>
  <si>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</si>
  <si>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</si>
  <si>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</si>
  <si>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</si>
  <si>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</si>
  <si>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</si>
  <si>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</si>
  <si>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</si>
  <si>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</si>
  <si>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</si>
  <si>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</si>
  <si>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</si>
  <si>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</si>
  <si>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</si>
  <si>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</si>
  <si>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</si>
  <si>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</si>
  <si>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</si>
  <si>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</si>
  <si>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</si>
  <si>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</si>
  <si>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</si>
  <si>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</si>
  <si>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</si>
  <si>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</si>
  <si>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</si>
  <si>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</si>
  <si>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</si>
  <si>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</si>
  <si>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</si>
  <si>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</si>
  <si>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</si>
  <si>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</si>
  <si>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</si>
  <si>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</si>
  <si>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</si>
  <si>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</si>
  <si>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</si>
  <si>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</si>
  <si>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</si>
  <si>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</si>
  <si>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</si>
  <si>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</si>
  <si>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</si>
  <si>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</si>
  <si>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</si>
  <si>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</si>
  <si>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</si>
  <si>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</si>
  <si>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</si>
  <si>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</si>
  <si>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</si>
  <si>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</si>
  <si>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</si>
  <si>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</si>
  <si>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</si>
  <si>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</si>
  <si>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</si>
  <si>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</si>
  <si>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</si>
  <si>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</si>
  <si>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</si>
  <si>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</si>
  <si>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</si>
  <si>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</si>
  <si>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</si>
  <si>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</si>
  <si>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</si>
  <si>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</si>
  <si>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</si>
  <si>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</si>
  <si>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</si>
  <si>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</si>
  <si>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</si>
  <si>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</si>
  <si>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</si>
  <si>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</si>
  <si>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</si>
  <si>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</si>
  <si>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</si>
  <si>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</si>
  <si>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</si>
  <si>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</si>
  <si>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</si>
  <si>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</si>
  <si>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</si>
  <si>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</si>
  <si>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</si>
  <si>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</si>
  <si>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</si>
  <si>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</si>
  <si>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</si>
  <si>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</si>
  <si>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</si>
  <si>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</si>
  <si>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</si>
  <si>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</si>
  <si>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</si>
  <si>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</si>
  <si>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</si>
  <si>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</si>
  <si>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</si>
  <si>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</si>
  <si>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</si>
  <si>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</si>
  <si>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</si>
  <si>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</si>
  <si>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</si>
  <si>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</si>
  <si>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</si>
  <si>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</si>
  <si>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</si>
  <si>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</si>
  <si>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</si>
  <si>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</si>
  <si>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</si>
  <si>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</si>
  <si>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</si>
  <si>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</si>
  <si>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</si>
  <si>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</si>
  <si>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</si>
  <si>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</si>
  <si>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</si>
  <si>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</si>
  <si>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</si>
  <si>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</si>
  <si>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</si>
  <si>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</si>
  <si>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</si>
  <si>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</si>
  <si>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</si>
  <si>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</si>
  <si>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</si>
  <si>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</si>
  <si>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</si>
  <si>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</si>
  <si>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</si>
  <si>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</si>
  <si>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</si>
  <si>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</si>
  <si>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</si>
  <si>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</si>
  <si>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</si>
  <si>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</si>
  <si>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</si>
  <si>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</si>
  <si>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</si>
  <si>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</si>
  <si>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</si>
  <si>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</si>
  <si>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</si>
  <si>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</si>
  <si>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</si>
  <si>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</si>
  <si>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</si>
  <si>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</si>
  <si>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</si>
  <si>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</si>
  <si>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</si>
  <si>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</si>
  <si>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</si>
  <si>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</si>
  <si>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</si>
  <si>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</si>
  <si>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</si>
  <si>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</si>
  <si>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</si>
  <si>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</si>
  <si>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</si>
  <si>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</si>
  <si>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</si>
  <si>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</si>
  <si>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</si>
  <si>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</si>
  <si>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</si>
  <si>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</si>
  <si>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</si>
  <si>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</si>
  <si>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</si>
  <si>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</si>
  <si>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</si>
  <si>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</si>
  <si>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</si>
  <si>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</si>
  <si>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</si>
  <si>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</si>
  <si>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</si>
  <si>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</si>
  <si>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</si>
  <si>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</si>
  <si>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</si>
  <si>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</si>
  <si>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</si>
  <si>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</si>
  <si>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</si>
  <si>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</si>
  <si>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</si>
  <si>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</si>
  <si>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</si>
  <si>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</si>
  <si>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</si>
  <si>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</si>
  <si>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</si>
  <si>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</si>
  <si>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</si>
  <si>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</si>
  <si>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</si>
  <si>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</si>
  <si>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</si>
  <si>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</si>
  <si>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</si>
  <si>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</si>
  <si>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</si>
  <si>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</si>
  <si>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</si>
  <si>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</si>
  <si>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</si>
  <si>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</si>
  <si>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</si>
  <si>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</si>
  <si>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</si>
  <si>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</si>
  <si>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</si>
  <si>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</si>
  <si>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</si>
  <si>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</si>
  <si>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</si>
  <si>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</si>
  <si>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</si>
  <si>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</si>
  <si>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</si>
  <si>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</si>
  <si>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</si>
  <si>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</si>
  <si>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</si>
  <si>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</si>
  <si>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</si>
  <si>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</si>
  <si>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</si>
  <si>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</si>
  <si>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</si>
  <si>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</si>
  <si>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</si>
  <si>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</si>
  <si>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</si>
  <si>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</si>
  <si>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</si>
  <si>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</si>
  <si>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</si>
  <si>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</si>
  <si>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</si>
  <si>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</si>
  <si>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</si>
  <si>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</si>
  <si>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</si>
  <si>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</si>
  <si>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</si>
  <si>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</si>
  <si>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</si>
  <si>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</si>
  <si>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</si>
  <si>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</si>
  <si>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</si>
  <si>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</si>
  <si>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</si>
  <si>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</si>
  <si>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</si>
  <si>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</si>
  <si>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</si>
  <si>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</si>
  <si>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</si>
  <si>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</si>
  <si>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</si>
  <si>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</si>
  <si>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</si>
  <si>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</si>
  <si>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</si>
  <si>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</si>
  <si>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</si>
  <si>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</si>
  <si>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</si>
  <si>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</si>
  <si>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</si>
  <si>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</si>
  <si>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</si>
  <si>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</si>
  <si>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</si>
  <si>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</si>
  <si>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</si>
  <si>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</si>
  <si>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</si>
  <si>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</si>
  <si>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</si>
  <si>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</si>
  <si>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</si>
  <si>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</si>
  <si>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</si>
  <si>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</si>
  <si>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</si>
  <si>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</si>
  <si>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</si>
  <si>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</si>
  <si>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</si>
  <si>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</si>
  <si>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</si>
  <si>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</si>
  <si>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</si>
  <si>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</si>
  <si>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</si>
  <si>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</si>
  <si>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</si>
  <si>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</si>
  <si>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</si>
  <si>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</si>
  <si>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</si>
  <si>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</si>
  <si>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</si>
  <si>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</si>
  <si>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</si>
  <si>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</si>
  <si>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</si>
  <si>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</si>
  <si>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</si>
  <si>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</si>
  <si>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</si>
  <si>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</si>
  <si>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</si>
  <si>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</si>
  <si>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</si>
  <si>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</si>
  <si>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</si>
  <si>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</si>
  <si>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</si>
  <si>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</si>
  <si>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</si>
  <si>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</si>
  <si>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</si>
  <si>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</si>
  <si>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</si>
  <si>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</si>
  <si>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</si>
  <si>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</si>
  <si>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</si>
  <si>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</si>
  <si>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</si>
  <si>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</si>
  <si>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</si>
  <si>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</si>
  <si>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</si>
  <si>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</si>
  <si>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</si>
  <si>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</si>
  <si>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</si>
  <si>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</si>
  <si>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</si>
  <si>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</si>
  <si>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</si>
  <si>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</si>
  <si>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</si>
  <si>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</si>
  <si>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</si>
  <si>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</si>
  <si>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</si>
  <si>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</si>
  <si>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</si>
  <si>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</si>
  <si>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</si>
  <si>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</si>
  <si>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</si>
  <si>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</si>
  <si>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</si>
  <si>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</si>
  <si>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</si>
  <si>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</si>
  <si>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</si>
  <si>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</si>
  <si>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</si>
  <si>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</si>
  <si>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</si>
  <si>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</si>
  <si>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</si>
  <si>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</si>
  <si>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</si>
  <si>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</si>
  <si>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</si>
  <si>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</si>
  <si>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</si>
  <si>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</si>
  <si>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</si>
  <si>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</si>
  <si>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</si>
  <si>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</si>
  <si>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</si>
  <si>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</si>
  <si>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</si>
  <si>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</si>
  <si>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</si>
  <si>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</si>
  <si>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</si>
  <si>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</si>
  <si>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</si>
  <si>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</si>
  <si>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</si>
  <si>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</si>
  <si>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</si>
  <si>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</si>
  <si>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</si>
  <si>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</si>
  <si>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</si>
  <si>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</si>
  <si>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</si>
  <si>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</si>
  <si>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</si>
  <si>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</si>
  <si>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</si>
  <si>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</si>
  <si>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</si>
  <si>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</si>
  <si>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</si>
  <si>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</si>
  <si>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</si>
  <si>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</si>
  <si>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</si>
  <si>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</si>
  <si>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</si>
  <si>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</si>
  <si>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</si>
  <si>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</si>
  <si>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</si>
  <si>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</si>
  <si>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</si>
  <si>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</si>
  <si>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</si>
  <si>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</si>
  <si>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</si>
  <si>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</si>
  <si>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</si>
  <si>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</si>
  <si>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</si>
  <si>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</si>
  <si>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</si>
  <si>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</si>
  <si>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</si>
  <si>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</si>
  <si>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</si>
  <si>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</si>
  <si>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</si>
  <si>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</si>
  <si>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</si>
  <si>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</si>
  <si>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</si>
  <si>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</si>
  <si>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</si>
  <si>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</si>
  <si>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</si>
  <si>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</si>
  <si>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</si>
  <si>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</si>
  <si>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</si>
  <si>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</si>
  <si>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</si>
  <si>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</si>
  <si>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</si>
  <si>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</si>
  <si>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</si>
  <si>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</si>
  <si>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</si>
  <si>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</si>
  <si>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</si>
  <si>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</si>
  <si>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</si>
  <si>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</si>
  <si>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</si>
  <si>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</si>
  <si>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</si>
  <si>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</si>
  <si>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</si>
  <si>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</si>
  <si>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</si>
  <si>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</si>
  <si>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</si>
  <si>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</si>
  <si>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</si>
  <si>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</si>
  <si>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</si>
  <si>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</si>
  <si>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</si>
  <si>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</si>
  <si>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</si>
  <si>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</si>
  <si>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</si>
  <si>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</si>
  <si>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</si>
  <si>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</si>
  <si>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</si>
  <si>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</si>
  <si>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</si>
  <si>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</si>
  <si>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</si>
  <si>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</si>
  <si>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</si>
  <si>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</si>
  <si>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</si>
  <si>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</si>
  <si>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</si>
  <si>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</si>
  <si>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</si>
  <si>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</si>
  <si>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</si>
  <si>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</si>
  <si>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</si>
  <si>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</si>
  <si>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</si>
  <si>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</si>
  <si>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</si>
  <si>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</si>
  <si>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</si>
  <si>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</si>
  <si>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</si>
  <si>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</si>
  <si>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</si>
  <si>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</si>
  <si>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</si>
  <si>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</si>
  <si>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</si>
  <si>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</si>
  <si>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</si>
  <si>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</si>
  <si>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</si>
  <si>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</si>
  <si>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</si>
  <si>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</si>
  <si>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</si>
  <si>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</si>
  <si>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</si>
  <si>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</si>
  <si>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</si>
  <si>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</si>
  <si>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</si>
  <si>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</si>
  <si>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</si>
  <si>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</si>
  <si>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</si>
  <si>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</si>
  <si>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</si>
  <si>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</si>
  <si>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</si>
  <si>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</si>
  <si>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</si>
  <si>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</si>
  <si>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</si>
  <si>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</si>
  <si>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</si>
  <si>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</si>
  <si>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</si>
  <si>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</si>
  <si>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</si>
  <si>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</si>
  <si>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</si>
  <si>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</si>
  <si>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</si>
  <si>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</si>
  <si>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</si>
  <si>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</si>
  <si>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</si>
  <si>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</si>
  <si>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</si>
  <si>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</si>
  <si>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</si>
  <si>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</si>
  <si>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</si>
  <si>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</si>
  <si>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</si>
  <si>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</si>
  <si>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</si>
  <si>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</si>
  <si>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</si>
  <si>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</si>
  <si>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</si>
  <si>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</si>
  <si>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</si>
  <si>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</si>
  <si>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</si>
  <si>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</si>
  <si>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</si>
  <si>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</si>
  <si>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</si>
  <si>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</si>
  <si>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</si>
  <si>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</si>
  <si>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</si>
  <si>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</si>
  <si>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</si>
  <si>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</si>
  <si>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</si>
  <si>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</si>
  <si>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</si>
  <si>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</si>
  <si>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</si>
  <si>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</si>
  <si>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</si>
  <si>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</si>
  <si>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</si>
  <si>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</si>
  <si>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</si>
  <si>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</si>
  <si>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</si>
  <si>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</si>
  <si>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</si>
  <si>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</si>
  <si>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</si>
  <si>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</si>
  <si>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</si>
  <si>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</si>
  <si>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</si>
  <si>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</si>
  <si>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</si>
  <si>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</si>
  <si>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</si>
  <si>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</si>
  <si>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</si>
  <si>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</si>
  <si>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</si>
  <si>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</si>
  <si>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</si>
  <si>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</si>
  <si>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</si>
  <si>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</si>
  <si>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</si>
  <si>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</si>
  <si>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</si>
  <si>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</si>
  <si>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</si>
  <si>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</si>
  <si>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</si>
  <si>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</si>
  <si>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</si>
  <si>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</si>
  <si>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</si>
  <si>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</si>
  <si>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</si>
  <si>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</si>
  <si>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</si>
  <si>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</si>
  <si>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</si>
  <si>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</si>
  <si>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</si>
  <si>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</si>
  <si>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</si>
  <si>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</si>
  <si>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</si>
  <si>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</si>
  <si>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</si>
  <si>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</si>
  <si>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</si>
  <si>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</si>
  <si>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</si>
  <si>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</si>
  <si>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</si>
  <si>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</si>
  <si>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</si>
  <si>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</si>
  <si>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</si>
  <si>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</si>
  <si>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</si>
  <si>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</si>
  <si>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</si>
  <si>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</si>
  <si>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</si>
  <si>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</si>
  <si>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</si>
  <si>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</si>
  <si>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</si>
  <si>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</si>
  <si>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</si>
  <si>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</si>
  <si>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</si>
  <si>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</si>
  <si>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</si>
  <si>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</si>
  <si>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</si>
  <si>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</si>
  <si>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</si>
  <si>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</si>
  <si>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</si>
  <si>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</si>
  <si>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</si>
  <si>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</si>
  <si>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</si>
  <si>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</si>
  <si>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</si>
  <si>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</si>
  <si>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</si>
  <si>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</si>
  <si>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</si>
  <si>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</si>
  <si>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</si>
  <si>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</si>
  <si>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</si>
  <si>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</si>
  <si>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</si>
  <si>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</si>
  <si>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</si>
  <si>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</si>
  <si>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</si>
  <si>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</si>
  <si>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</si>
  <si>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</si>
  <si>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</si>
  <si>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</si>
  <si>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</si>
  <si>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</si>
  <si>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</si>
  <si>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</si>
  <si>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</si>
  <si>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</si>
  <si>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</si>
  <si>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</si>
  <si>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</si>
  <si>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</si>
  <si>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</si>
  <si>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</si>
  <si>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</si>
  <si>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</si>
  <si>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</si>
  <si>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</si>
  <si>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</si>
  <si>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</si>
  <si>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</si>
  <si>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</si>
  <si>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</si>
  <si>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</si>
  <si>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</si>
  <si>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</si>
  <si>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</si>
  <si>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</si>
  <si>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</si>
  <si>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</si>
  <si>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</si>
  <si>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</si>
  <si>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</si>
  <si>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</si>
  <si>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</si>
  <si>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</si>
  <si>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</si>
  <si>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</si>
  <si>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</si>
  <si>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</si>
  <si>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</si>
  <si>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</si>
  <si>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</si>
  <si>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</si>
  <si>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</si>
  <si>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</si>
  <si>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</si>
  <si>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</si>
  <si>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</si>
  <si>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</si>
  <si>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</si>
  <si>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</si>
  <si>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</si>
  <si>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</si>
  <si>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</si>
  <si>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</si>
  <si>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</si>
  <si>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</si>
  <si>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</si>
  <si>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</si>
  <si>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</si>
  <si>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</si>
  <si>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</si>
  <si>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</si>
  <si>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</si>
  <si>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</si>
  <si>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</si>
  <si>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</si>
  <si>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</si>
  <si>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</si>
  <si>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</si>
  <si>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</si>
  <si>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</si>
  <si>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</si>
  <si>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</si>
  <si>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</si>
  <si>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</si>
  <si>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</si>
  <si>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</si>
  <si>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</si>
  <si>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</si>
  <si>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</si>
  <si>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</si>
  <si>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</si>
  <si>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</si>
  <si>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</si>
  <si>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</si>
  <si>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</si>
  <si>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</si>
  <si>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</si>
  <si>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</si>
  <si>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</si>
  <si>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</si>
  <si>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</si>
  <si>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</si>
  <si>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</si>
  <si>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</si>
  <si>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</si>
  <si>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</si>
  <si>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</si>
  <si>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</si>
  <si>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</si>
  <si>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</si>
  <si>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</si>
  <si>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</si>
  <si>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</si>
  <si>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</si>
  <si>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</si>
  <si>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</si>
  <si>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</si>
  <si>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</si>
  <si>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</si>
  <si>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</si>
  <si>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</si>
  <si>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</si>
  <si>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</si>
  <si>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</si>
  <si>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</si>
  <si>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</si>
  <si>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</si>
  <si>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</si>
  <si>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</si>
  <si>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</si>
  <si>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</si>
  <si>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</si>
  <si>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</si>
  <si>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</si>
  <si>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</si>
  <si>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</si>
  <si>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</si>
  <si>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</si>
  <si>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</si>
  <si>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</si>
  <si>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</si>
  <si>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</si>
  <si>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</si>
  <si>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</si>
  <si>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</si>
  <si>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</si>
  <si>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</si>
  <si>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</si>
  <si>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</si>
  <si>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</si>
  <si>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</si>
  <si>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</si>
  <si>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</si>
  <si>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</si>
  <si>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</si>
  <si>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</si>
  <si>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</si>
  <si>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</si>
  <si>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</si>
  <si>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</si>
  <si>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</si>
  <si>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</si>
  <si>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</si>
  <si>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</si>
  <si>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</si>
  <si>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</si>
  <si>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</si>
  <si>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</si>
  <si>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</si>
  <si>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</si>
  <si>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</si>
  <si>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</si>
  <si>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</si>
  <si>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</si>
  <si>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</si>
  <si>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</si>
  <si>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</si>
  <si>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</si>
  <si>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</si>
  <si>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</si>
  <si>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</si>
  <si>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</si>
  <si>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</si>
  <si>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</si>
  <si>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</si>
  <si>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</si>
  <si>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</si>
  <si>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</si>
  <si>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</si>
  <si>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</si>
  <si>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</si>
  <si>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</si>
  <si>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</si>
  <si>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</si>
  <si>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</si>
  <si>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</si>
  <si>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</si>
  <si>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</si>
  <si>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</si>
  <si>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</si>
  <si>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</si>
  <si>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</si>
  <si>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</si>
  <si>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</si>
  <si>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</si>
  <si>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</si>
  <si>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</si>
  <si>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</si>
  <si>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</si>
  <si>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</si>
  <si>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</si>
  <si>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</si>
  <si>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</si>
  <si>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</si>
  <si>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</si>
  <si>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</si>
  <si>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</si>
  <si>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</si>
  <si>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</si>
  <si>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</si>
  <si>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</si>
  <si>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</si>
  <si>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</si>
  <si>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</si>
  <si>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</si>
  <si>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</si>
  <si>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</si>
  <si>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</si>
  <si>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</si>
  <si>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</si>
  <si>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</si>
  <si>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</si>
  <si>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</si>
  <si>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</si>
  <si>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</si>
  <si>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</si>
  <si>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</si>
  <si>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</si>
  <si>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</si>
  <si>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</si>
  <si>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</si>
  <si>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</si>
  <si>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</si>
  <si>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</si>
  <si>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</si>
  <si>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</si>
  <si>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</si>
  <si>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</si>
  <si>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</si>
  <si>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</si>
  <si>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</si>
  <si>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</si>
  <si>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</si>
  <si>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</si>
  <si>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</si>
  <si>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</si>
  <si>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</si>
  <si>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</si>
  <si>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</si>
  <si>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</si>
  <si>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</si>
  <si>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</si>
  <si>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</si>
  <si>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</si>
  <si>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</si>
  <si>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</si>
  <si>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</si>
  <si>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</si>
  <si>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</si>
  <si>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</si>
  <si>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</si>
  <si>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</si>
  <si>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</si>
  <si>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</si>
  <si>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</si>
  <si>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</si>
  <si>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</si>
  <si>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</si>
  <si>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</si>
  <si>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</si>
  <si>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</si>
  <si>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</si>
  <si>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</si>
  <si>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</si>
  <si>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</si>
  <si>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</si>
  <si>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</si>
  <si>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</si>
  <si>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</si>
  <si>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</si>
  <si>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</si>
  <si>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</si>
  <si>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</si>
  <si>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</si>
  <si>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</si>
  <si>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</si>
  <si>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</si>
  <si>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</si>
  <si>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</si>
  <si>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</si>
  <si>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</si>
  <si>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</si>
  <si>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</si>
  <si>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</si>
  <si>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</si>
  <si>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</si>
  <si>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</si>
  <si>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</si>
  <si>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</si>
  <si>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</si>
  <si>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</si>
  <si>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</si>
  <si>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</si>
  <si>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</si>
  <si>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</si>
  <si>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</si>
  <si>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</si>
  <si>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</si>
  <si>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</si>
  <si>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</si>
  <si>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</si>
  <si>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</si>
  <si>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</si>
  <si>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</si>
  <si>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</si>
  <si>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</si>
  <si>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</si>
  <si>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</si>
  <si>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</si>
  <si>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</si>
  <si>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</si>
  <si>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</si>
  <si>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</si>
  <si>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</si>
  <si>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</si>
  <si>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</si>
  <si>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</si>
  <si>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</si>
  <si>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</si>
  <si>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</si>
  <si>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</si>
  <si>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</si>
  <si>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</si>
  <si>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</si>
  <si>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</si>
  <si>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</si>
  <si>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</si>
  <si>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</si>
  <si>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</si>
  <si>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</si>
  <si>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</si>
  <si>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</si>
  <si>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</si>
  <si>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</si>
  <si>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</si>
  <si>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</si>
  <si>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</si>
  <si>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</si>
  <si>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</si>
  <si>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</si>
  <si>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</si>
  <si>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</si>
  <si>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</si>
  <si>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</si>
  <si>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</si>
  <si>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</si>
  <si>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</si>
  <si>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</si>
  <si>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</si>
  <si>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</si>
  <si>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</si>
  <si>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</si>
  <si>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</si>
  <si>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</si>
  <si>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</si>
  <si>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</si>
  <si>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</si>
  <si>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</si>
  <si>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</si>
  <si>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</si>
  <si>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</si>
  <si>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</si>
  <si>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</si>
  <si>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</si>
  <si>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</si>
  <si>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</si>
  <si>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</si>
  <si>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</si>
  <si>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</si>
  <si>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</si>
  <si>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</si>
  <si>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</si>
  <si>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</si>
  <si>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</si>
  <si>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</si>
  <si>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</si>
  <si>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</si>
  <si>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</si>
  <si>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</si>
  <si>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</si>
  <si>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</si>
  <si>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</si>
  <si>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</si>
  <si>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</si>
  <si>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</si>
  <si>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</si>
  <si>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</si>
  <si>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</si>
  <si>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</si>
  <si>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</si>
  <si>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</si>
  <si>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</si>
  <si>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</si>
  <si>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</si>
  <si>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</si>
  <si>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</si>
  <si>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</si>
  <si>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</si>
  <si>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</si>
  <si>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</si>
  <si>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</si>
  <si>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</si>
  <si>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</si>
  <si>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</si>
  <si>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</si>
  <si>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</si>
  <si>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</si>
  <si>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</si>
  <si>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</si>
  <si>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</si>
  <si>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</si>
  <si>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</si>
  <si>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</si>
  <si>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</si>
  <si>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</si>
  <si>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</si>
  <si>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</si>
  <si>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</si>
  <si>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</si>
  <si>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</si>
  <si>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</si>
  <si>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</si>
  <si>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</si>
  <si>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</si>
  <si>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</si>
  <si>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</si>
  <si>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</si>
  <si>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</si>
  <si>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</si>
  <si>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</si>
  <si>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</si>
  <si>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</si>
  <si>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</si>
  <si>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</si>
  <si>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</si>
  <si>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</si>
  <si>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</si>
  <si>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</si>
  <si>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</si>
  <si>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</si>
  <si>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</si>
  <si>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</si>
  <si>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</si>
  <si>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</si>
  <si>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</si>
  <si>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</si>
  <si>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</si>
  <si>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</si>
  <si>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</si>
  <si>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</si>
  <si>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</si>
  <si>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</si>
  <si>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</si>
  <si>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</si>
  <si>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</si>
  <si>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</si>
  <si>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</si>
  <si>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</si>
  <si>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</si>
  <si>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</si>
  <si>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</si>
  <si>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</si>
  <si>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</si>
  <si>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</si>
  <si>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</si>
  <si>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</si>
  <si>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</si>
  <si>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</si>
  <si>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</si>
  <si>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</si>
  <si>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</si>
  <si>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</si>
  <si>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</si>
  <si>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</si>
  <si>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</si>
  <si>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</si>
  <si>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</si>
  <si>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</si>
  <si>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</si>
  <si>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</si>
  <si>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</si>
  <si>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</si>
  <si>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</si>
  <si>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</si>
  <si>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</si>
  <si>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</si>
  <si>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</si>
  <si>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</si>
  <si>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</si>
  <si>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</si>
  <si>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</si>
  <si>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</si>
  <si>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</si>
  <si>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</si>
  <si>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</si>
  <si>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</si>
  <si>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</si>
  <si>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</si>
  <si>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</si>
  <si>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</si>
  <si>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</si>
  <si>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</si>
  <si>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</si>
  <si>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</si>
  <si>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</si>
  <si>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</si>
  <si>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</si>
  <si>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</si>
  <si>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</si>
  <si>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</si>
  <si>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</si>
  <si>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</si>
  <si>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</si>
  <si>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</si>
  <si>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</si>
  <si>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</si>
  <si>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</si>
  <si>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</si>
  <si>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</si>
  <si>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</si>
  <si>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</si>
  <si>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</si>
  <si>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</si>
  <si>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</si>
  <si>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</si>
  <si>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</si>
  <si>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</si>
  <si>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</si>
  <si>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</si>
  <si>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</si>
  <si>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</si>
  <si>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</si>
  <si>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</si>
  <si>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</si>
  <si>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</si>
  <si>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</si>
  <si>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</si>
  <si>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</si>
  <si>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</si>
  <si>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</si>
  <si>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</si>
  <si>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</si>
  <si>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</si>
  <si>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</si>
  <si>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</si>
  <si>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</si>
  <si>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</si>
  <si>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</si>
  <si>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</si>
  <si>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</si>
  <si>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</si>
  <si>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</si>
  <si>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</si>
  <si>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</si>
  <si>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</si>
  <si>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</si>
  <si>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</si>
  <si>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</si>
  <si>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</si>
  <si>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</si>
  <si>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</si>
  <si>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</si>
  <si>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</si>
  <si>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</si>
  <si>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</si>
  <si>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</si>
  <si>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</si>
  <si>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</si>
  <si>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</si>
  <si>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</si>
  <si>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</si>
  <si>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</si>
  <si>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</si>
  <si>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</si>
  <si>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</si>
  <si>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</si>
  <si>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</si>
  <si>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</si>
  <si>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</si>
  <si>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</si>
  <si>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</si>
  <si>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</si>
  <si>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</si>
  <si>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</si>
  <si>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</si>
  <si>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</si>
  <si>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</si>
  <si>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</si>
  <si>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</si>
  <si>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</si>
  <si>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</si>
  <si>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</si>
  <si>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</si>
  <si>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</si>
  <si>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</si>
  <si>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</si>
  <si>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</si>
  <si>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</si>
  <si>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</si>
  <si>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</si>
  <si>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</si>
  <si>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</si>
  <si>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</si>
  <si>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</si>
  <si>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</si>
  <si>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</si>
  <si>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</si>
  <si>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</si>
  <si>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</si>
  <si>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</si>
  <si>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</si>
  <si>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</si>
  <si>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</si>
  <si>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</si>
  <si>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</si>
  <si>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</si>
  <si>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</si>
  <si>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</si>
  <si>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</si>
  <si>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</si>
  <si>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</si>
  <si>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</si>
  <si>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</si>
  <si>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</si>
  <si>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</si>
  <si>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</si>
  <si>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</si>
  <si>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</si>
  <si>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</si>
  <si>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</si>
  <si>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</si>
  <si>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</si>
  <si>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</si>
  <si>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</si>
  <si>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</si>
  <si>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</si>
  <si>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</si>
  <si>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</si>
  <si>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</si>
  <si>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</si>
  <si>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</si>
  <si>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</si>
  <si>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</si>
  <si>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</si>
  <si>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</si>
  <si>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</si>
  <si>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</si>
  <si>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</si>
  <si>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</si>
  <si>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</si>
  <si>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</si>
  <si>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</si>
  <si>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</si>
  <si>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</si>
  <si>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</si>
  <si>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</si>
  <si>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</si>
  <si>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</si>
  <si>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</si>
  <si>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</si>
  <si>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</si>
  <si>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</si>
  <si>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</si>
  <si>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</si>
  <si>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</si>
  <si>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</si>
  <si>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</si>
  <si>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</si>
  <si>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</si>
  <si>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</si>
  <si>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</si>
  <si>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</si>
  <si>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</si>
  <si>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</si>
  <si>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</si>
  <si>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</si>
  <si>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</si>
  <si>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</si>
  <si>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</si>
  <si>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</si>
  <si>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</si>
  <si>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</si>
  <si>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</si>
  <si>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</si>
  <si>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</si>
  <si>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</si>
  <si>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</si>
  <si>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</si>
  <si>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</si>
  <si>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</si>
  <si>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</si>
  <si>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</si>
  <si>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</si>
  <si>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</si>
  <si>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</si>
  <si>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</si>
  <si>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</si>
  <si>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</si>
  <si>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</si>
  <si>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</si>
  <si>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</si>
  <si>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</si>
  <si>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</si>
  <si>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</si>
  <si>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</si>
  <si>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</si>
  <si>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</si>
  <si>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</si>
  <si>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</si>
  <si>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</si>
  <si>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</si>
  <si>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</si>
  <si>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</si>
  <si>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</si>
  <si>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</si>
  <si>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</si>
  <si>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</si>
  <si>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</si>
  <si>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</si>
  <si>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</si>
  <si>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</si>
  <si>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</si>
  <si>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</si>
  <si>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</si>
  <si>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</si>
  <si>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</si>
  <si>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</si>
  <si>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</si>
  <si>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</si>
  <si>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</si>
  <si>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</si>
  <si>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</si>
  <si>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</si>
  <si>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</si>
  <si>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</si>
  <si>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</si>
  <si>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</si>
  <si>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</si>
  <si>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</si>
  <si>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</si>
  <si>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</si>
  <si>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</si>
  <si>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</si>
  <si>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</si>
  <si>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</si>
  <si>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</si>
  <si>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</si>
  <si>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</si>
  <si>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</si>
  <si>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</si>
  <si>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</si>
  <si>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</si>
  <si>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</si>
  <si>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</si>
  <si>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</si>
  <si>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</si>
  <si>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</si>
  <si>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</si>
  <si>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</si>
  <si>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</si>
  <si>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</si>
  <si>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</si>
  <si>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</si>
  <si>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</si>
  <si>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</si>
  <si>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</si>
  <si>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</si>
  <si>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</si>
  <si>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</si>
  <si>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</si>
  <si>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</si>
  <si>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</si>
  <si>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</si>
  <si>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</si>
  <si>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</si>
  <si>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</si>
  <si>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</si>
  <si>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</si>
  <si>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</si>
  <si>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</si>
  <si>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</si>
  <si>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</si>
  <si>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</si>
  <si>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</si>
  <si>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</si>
  <si>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</si>
  <si>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</si>
  <si>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</si>
  <si>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</si>
  <si>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</si>
  <si>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</si>
  <si>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</si>
  <si>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</si>
  <si>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</si>
  <si>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</si>
  <si>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</si>
  <si>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</si>
  <si>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</si>
  <si>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</si>
  <si>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</si>
  <si>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</si>
  <si>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</si>
  <si>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</si>
  <si>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</si>
  <si>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</si>
  <si>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</si>
  <si>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</si>
  <si>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</si>
  <si>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</si>
  <si>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</si>
  <si>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</si>
  <si>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</si>
  <si>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</si>
  <si>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</si>
  <si>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</si>
  <si>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</si>
  <si>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</si>
  <si>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</si>
  <si>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</si>
  <si>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</si>
  <si>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</si>
  <si>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</si>
  <si>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</si>
  <si>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</si>
  <si>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</si>
  <si>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</si>
  <si>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</si>
  <si>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</si>
  <si>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</si>
  <si>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</si>
  <si>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</si>
  <si>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</si>
  <si>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</si>
  <si>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</si>
  <si>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</si>
  <si>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</si>
  <si>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</si>
  <si>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</si>
  <si>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</si>
  <si>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</si>
  <si>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</si>
  <si>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</si>
  <si>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</si>
  <si>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</si>
  <si>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</si>
  <si>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</si>
  <si>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</si>
  <si>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</si>
  <si>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</si>
  <si>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</si>
  <si>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</si>
  <si>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</si>
  <si>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</si>
  <si>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</si>
  <si>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</si>
  <si>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</si>
  <si>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</si>
  <si>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</si>
  <si>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</si>
  <si>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</si>
  <si>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</si>
  <si>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</si>
  <si>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</si>
  <si>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</si>
  <si>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</si>
  <si>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</si>
  <si>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</si>
  <si>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</si>
  <si>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</si>
  <si>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</si>
  <si>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</si>
  <si>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</si>
  <si>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</si>
  <si>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</si>
  <si>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</si>
  <si>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</si>
  <si>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</si>
  <si>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</si>
  <si>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</si>
  <si>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</si>
  <si>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</si>
  <si>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</si>
  <si>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</si>
  <si>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</si>
  <si>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</si>
  <si>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</si>
  <si>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</si>
  <si>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</si>
  <si>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</si>
  <si>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</si>
  <si>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</si>
  <si>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</si>
  <si>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</si>
  <si>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</si>
  <si>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</si>
  <si>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</si>
  <si>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</si>
  <si>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</si>
  <si>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</si>
  <si>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</si>
  <si>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</si>
  <si>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</si>
  <si>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</si>
  <si>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</si>
  <si>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</si>
  <si>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</si>
  <si>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</si>
  <si>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</si>
  <si>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</si>
  <si>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</si>
  <si>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</si>
  <si>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</si>
  <si>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</si>
  <si>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</si>
  <si>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</si>
  <si>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</si>
  <si>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</si>
  <si>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</si>
  <si>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</si>
  <si>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</si>
  <si>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</si>
  <si>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</si>
  <si>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</si>
  <si>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</si>
  <si>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</si>
  <si>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</si>
  <si>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</si>
  <si>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</si>
  <si>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</si>
  <si>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</si>
  <si>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</si>
  <si>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</si>
  <si>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</si>
  <si>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</si>
  <si>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</si>
  <si>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</si>
  <si>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</si>
  <si>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</si>
  <si>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</si>
  <si>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</si>
  <si>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</si>
  <si>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</si>
  <si>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</si>
  <si>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</si>
  <si>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</si>
  <si>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</si>
  <si>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</si>
  <si>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</si>
  <si>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</si>
  <si>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</si>
  <si>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</si>
  <si>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</si>
  <si>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</si>
  <si>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</si>
  <si>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</si>
  <si>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</si>
  <si>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</si>
  <si>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</si>
  <si>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</si>
  <si>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</si>
  <si>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</si>
  <si>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</si>
  <si>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</si>
  <si>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</si>
  <si>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</si>
  <si>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</si>
  <si>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</si>
  <si>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</si>
  <si>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</si>
  <si>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</si>
  <si>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</si>
  <si>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</si>
  <si>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</si>
  <si>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</si>
  <si>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</si>
  <si>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</si>
  <si>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</si>
  <si>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</si>
  <si>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</si>
  <si>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</si>
  <si>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</si>
  <si>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</si>
  <si>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</si>
  <si>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</si>
  <si>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</si>
  <si>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</si>
  <si>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</si>
  <si>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</si>
  <si>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</si>
  <si>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</si>
  <si>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</si>
  <si>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</si>
  <si>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</si>
  <si>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</si>
  <si>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</si>
  <si>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</si>
  <si>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</si>
  <si>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</si>
  <si>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</si>
  <si>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</si>
  <si>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</si>
  <si>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</si>
  <si>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</si>
  <si>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</si>
  <si>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</si>
  <si>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</si>
  <si>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</si>
  <si>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</si>
  <si>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</si>
  <si>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</si>
  <si>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</si>
  <si>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</si>
  <si>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</si>
  <si>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</si>
  <si>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</si>
  <si>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</si>
  <si>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</si>
  <si>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</si>
  <si>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</si>
  <si>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</si>
  <si>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</si>
  <si>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</si>
  <si>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</si>
  <si>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</si>
  <si>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</si>
  <si>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</si>
  <si>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</si>
  <si>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</si>
  <si>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</si>
  <si>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</si>
  <si>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</si>
  <si>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</si>
  <si>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</si>
  <si>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</si>
  <si>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</si>
  <si>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</si>
  <si>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</si>
  <si>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</si>
  <si>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</si>
  <si>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</si>
  <si>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</si>
  <si>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</si>
  <si>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</si>
  <si>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</si>
  <si>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</si>
  <si>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</si>
  <si>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</si>
  <si>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</si>
  <si>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</si>
  <si>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</si>
  <si>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</si>
  <si>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</si>
  <si>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</si>
  <si>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</si>
  <si>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</si>
  <si>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</si>
  <si>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</si>
  <si>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</si>
  <si>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</si>
  <si>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</si>
  <si>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</si>
  <si>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</si>
  <si>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</si>
  <si>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</si>
  <si>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</si>
  <si>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</si>
  <si>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</si>
  <si>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</si>
  <si>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</si>
  <si>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</si>
  <si>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</si>
  <si>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</si>
  <si>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</si>
  <si>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</si>
  <si>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</si>
  <si>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</si>
  <si>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</si>
  <si>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</si>
  <si>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</si>
  <si>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</si>
  <si>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</si>
  <si>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</si>
  <si>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</si>
  <si>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</si>
  <si>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</si>
  <si>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</si>
  <si>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</si>
  <si>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</si>
  <si>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</si>
  <si>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</si>
  <si>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</si>
  <si>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</si>
  <si>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</si>
  <si>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</si>
  <si>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</si>
  <si>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</si>
  <si>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</si>
  <si>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</si>
  <si>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</si>
  <si>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</si>
  <si>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</si>
  <si>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</si>
  <si>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</si>
  <si>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</si>
  <si>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</si>
  <si>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</si>
  <si>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</si>
  <si>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</si>
  <si>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</si>
  <si>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</si>
  <si>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</si>
  <si>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</si>
  <si>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</si>
  <si>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</si>
  <si>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</si>
  <si>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</si>
  <si>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</si>
  <si>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</si>
  <si>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</si>
  <si>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</si>
  <si>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</si>
  <si>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</si>
  <si>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</si>
  <si>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</si>
  <si>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</si>
  <si>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</si>
  <si>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</si>
  <si>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</si>
  <si>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</si>
  <si>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</si>
  <si>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</si>
  <si>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</si>
  <si>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</si>
  <si>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</si>
  <si>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</si>
  <si>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</si>
  <si>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</si>
  <si>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</si>
  <si>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</si>
  <si>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</si>
  <si>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</si>
  <si>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</si>
  <si>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</si>
  <si>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</si>
  <si>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</si>
  <si>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</si>
  <si>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</si>
  <si>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</si>
  <si>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</si>
  <si>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</si>
  <si>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</si>
  <si>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</si>
  <si>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</si>
  <si>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</si>
  <si>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</si>
  <si>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</si>
  <si>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</si>
  <si>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</si>
  <si>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</si>
  <si>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</si>
  <si>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</si>
  <si>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</si>
  <si>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</si>
  <si>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</si>
  <si>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</si>
  <si>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</si>
  <si>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</si>
  <si>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</si>
  <si>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</si>
  <si>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</si>
  <si>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</si>
  <si>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</si>
  <si>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</si>
  <si>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</si>
  <si>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</si>
  <si>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</si>
  <si>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</si>
  <si>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</si>
  <si>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</si>
  <si>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</si>
  <si>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</si>
  <si>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</si>
  <si>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</si>
  <si>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</si>
  <si>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</si>
  <si>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</si>
  <si>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</si>
  <si>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</si>
  <si>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</si>
  <si>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</si>
  <si>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</si>
  <si>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</si>
  <si>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</si>
  <si>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</si>
  <si>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</si>
  <si>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</si>
  <si>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</si>
  <si>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</si>
  <si>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</si>
  <si>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</si>
  <si>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</si>
  <si>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</si>
  <si>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</si>
  <si>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</si>
  <si>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</si>
  <si>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</si>
  <si>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</si>
  <si>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</si>
  <si>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</si>
  <si>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</si>
  <si>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</si>
  <si>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</si>
  <si>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</si>
  <si>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</si>
  <si>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</si>
  <si>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</si>
  <si>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</si>
  <si>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</si>
  <si>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</si>
  <si>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</si>
  <si>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</si>
  <si>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</si>
  <si>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</si>
  <si>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</si>
  <si>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</si>
  <si>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</si>
  <si>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</si>
  <si>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</si>
  <si>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</si>
  <si>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</si>
  <si>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</si>
  <si>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</si>
  <si>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</si>
  <si>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</si>
  <si>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</si>
  <si>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</si>
  <si>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</si>
  <si>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</si>
  <si>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</si>
  <si>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</si>
  <si>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</si>
  <si>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</si>
  <si>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</si>
  <si>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</si>
  <si>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</si>
  <si>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</si>
  <si>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</si>
  <si>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</si>
  <si>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</si>
  <si>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</si>
  <si>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</si>
  <si>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</si>
  <si>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</si>
  <si>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</si>
  <si>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</si>
  <si>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</si>
  <si>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</si>
  <si>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</si>
  <si>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</si>
  <si>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</si>
  <si>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</si>
  <si>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</si>
  <si>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</si>
  <si>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</si>
  <si>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</si>
  <si>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</si>
  <si>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</si>
  <si>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</si>
  <si>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</si>
  <si>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</si>
  <si>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</si>
  <si>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</si>
  <si>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</si>
  <si>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</si>
  <si>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</si>
  <si>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</si>
  <si>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</si>
  <si>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</si>
  <si>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</si>
  <si>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</si>
  <si>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</si>
  <si>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</si>
  <si>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</si>
  <si>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</si>
  <si>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</si>
  <si>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</si>
  <si>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</si>
  <si>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</si>
  <si>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</si>
  <si>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</si>
  <si>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</si>
  <si>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</si>
  <si>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</si>
  <si>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</si>
  <si>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</si>
  <si>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</si>
  <si>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</si>
  <si>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</si>
  <si>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</si>
  <si>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</si>
  <si>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</si>
  <si>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</si>
  <si>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</si>
  <si>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</si>
  <si>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</si>
  <si>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</si>
  <si>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</si>
  <si>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</si>
  <si>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</si>
  <si>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</si>
  <si>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</si>
  <si>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</si>
  <si>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</si>
  <si>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</si>
  <si>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</si>
  <si>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</si>
  <si>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</si>
  <si>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</si>
  <si>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</si>
  <si>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</si>
  <si>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</si>
  <si>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</si>
  <si>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</si>
  <si>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</si>
  <si>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</si>
  <si>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</si>
  <si>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</si>
  <si>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</si>
  <si>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</si>
  <si>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</si>
  <si>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</si>
  <si>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</si>
  <si>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</si>
  <si>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</si>
  <si>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</si>
  <si>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</si>
  <si>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</si>
  <si>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</si>
  <si>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</si>
  <si>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</si>
  <si>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</si>
  <si>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</si>
  <si>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</si>
  <si>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</si>
  <si>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</si>
  <si>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</si>
  <si>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</si>
  <si>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</si>
  <si>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</si>
  <si>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</si>
  <si>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</si>
  <si>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</si>
  <si>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</si>
  <si>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</si>
  <si>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</si>
  <si>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</si>
  <si>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</si>
  <si>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</si>
  <si>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</si>
  <si>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</si>
  <si>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</si>
  <si>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</si>
  <si>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</si>
  <si>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</si>
  <si>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</si>
  <si>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</si>
  <si>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</si>
  <si>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</si>
  <si>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</si>
  <si>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</si>
  <si>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</si>
  <si>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</si>
  <si>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</si>
  <si>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</si>
  <si>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</si>
  <si>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</si>
  <si>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</si>
  <si>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</si>
  <si>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</si>
  <si>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</si>
  <si>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</si>
  <si>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</si>
  <si>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</si>
  <si>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</si>
  <si>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</si>
  <si>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</si>
  <si>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</si>
  <si>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</si>
  <si>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</si>
  <si>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</si>
  <si>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</si>
  <si>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</si>
  <si>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</si>
  <si>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</si>
  <si>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</si>
  <si>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</si>
  <si>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</si>
  <si>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</si>
  <si>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</si>
  <si>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</si>
  <si>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</si>
  <si>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</si>
  <si>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</si>
  <si>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</si>
  <si>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</si>
  <si>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</si>
  <si>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</si>
  <si>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</si>
  <si>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</si>
  <si>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</si>
  <si>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</si>
  <si>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</si>
  <si>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</si>
  <si>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</si>
  <si>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</si>
  <si>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</si>
  <si>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</si>
  <si>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</si>
  <si>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</si>
  <si>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</si>
  <si>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</si>
  <si>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</si>
  <si>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</si>
  <si>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</si>
  <si>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</si>
  <si>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</si>
  <si>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</si>
  <si>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</si>
  <si>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</si>
  <si>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</si>
  <si>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</si>
  <si>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</si>
  <si>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</si>
  <si>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</si>
  <si>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</si>
  <si>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</si>
  <si>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</si>
  <si>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</si>
  <si>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</si>
  <si>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</si>
  <si>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</si>
  <si>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</si>
  <si>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</si>
  <si>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</si>
  <si>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</si>
  <si>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</si>
  <si>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</si>
  <si>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</si>
  <si>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</si>
  <si>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</si>
  <si>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</si>
  <si>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</si>
  <si>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</si>
  <si>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</si>
  <si>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</si>
  <si>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</si>
  <si>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</si>
  <si>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</si>
  <si>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</si>
  <si>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</si>
  <si>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</si>
  <si>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</si>
  <si>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</si>
  <si>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</si>
  <si>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</si>
  <si>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</si>
  <si>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</si>
  <si>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</si>
  <si>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</si>
  <si>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</si>
  <si>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</si>
  <si>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</si>
  <si>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</si>
  <si>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</si>
  <si>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</si>
  <si>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</si>
  <si>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</si>
  <si>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</si>
  <si>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</si>
  <si>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</si>
  <si>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</si>
  <si>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</si>
  <si>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</si>
  <si>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</si>
  <si>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</si>
  <si>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</si>
  <si>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</si>
  <si>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</si>
  <si>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</si>
  <si>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</si>
  <si>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</si>
  <si>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</si>
  <si>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</si>
  <si>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</si>
  <si>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</si>
  <si>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</si>
  <si>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</si>
  <si>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</si>
  <si>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</si>
  <si>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</si>
  <si>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</si>
  <si>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</si>
  <si>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</si>
  <si>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</si>
  <si>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</si>
  <si>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</si>
  <si>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</si>
  <si>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</si>
  <si>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</si>
  <si>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</si>
  <si>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</si>
  <si>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</si>
  <si>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</si>
  <si>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</si>
  <si>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</si>
  <si>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</si>
  <si>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</si>
  <si>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</si>
  <si>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</si>
  <si>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</si>
  <si>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</si>
  <si>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</si>
  <si>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</si>
  <si>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</si>
  <si>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</si>
  <si>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</si>
  <si>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</si>
  <si>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</si>
  <si>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</si>
  <si>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</si>
  <si>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</si>
  <si>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</si>
  <si>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</si>
  <si>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</si>
  <si>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</si>
  <si>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</si>
  <si>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</si>
  <si>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</si>
  <si>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</si>
  <si>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</si>
  <si>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</si>
  <si>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</si>
  <si>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</si>
  <si>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</si>
  <si>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</si>
  <si>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</si>
  <si>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</si>
  <si>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</si>
  <si>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</si>
  <si>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</si>
  <si>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</si>
  <si>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</si>
  <si>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</si>
  <si>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</si>
  <si>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</si>
  <si>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</si>
  <si>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</si>
  <si>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</si>
  <si>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</si>
  <si>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</si>
  <si>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</si>
  <si>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</si>
  <si>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</si>
  <si>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</si>
  <si>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</si>
  <si>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</si>
  <si>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</si>
  <si>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</si>
  <si>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</si>
  <si>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</si>
  <si>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</si>
  <si>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</si>
  <si>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</si>
  <si>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</si>
  <si>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</si>
  <si>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</si>
  <si>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</si>
  <si>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</si>
  <si>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</si>
  <si>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</si>
  <si>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</si>
  <si>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</si>
  <si>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</si>
  <si>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</si>
  <si>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</si>
  <si>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</si>
  <si>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</si>
  <si>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</si>
  <si>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</si>
  <si>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</si>
  <si>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</si>
  <si>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</si>
  <si>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</si>
  <si>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</si>
  <si>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</si>
  <si>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</si>
  <si>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</si>
  <si>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</si>
  <si>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</si>
  <si>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</si>
  <si>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</si>
  <si>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</si>
  <si>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</si>
  <si>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</si>
  <si>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</si>
  <si>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</si>
  <si>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</si>
  <si>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</si>
  <si>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</si>
  <si>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</si>
  <si>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</si>
  <si>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</si>
  <si>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</si>
  <si>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</si>
  <si>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</si>
  <si>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</si>
  <si>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</si>
  <si>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</si>
  <si>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</si>
  <si>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</si>
  <si>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</si>
  <si>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</si>
  <si>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</si>
  <si>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</si>
  <si>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</si>
  <si>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</si>
  <si>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</si>
  <si>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</si>
  <si>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</si>
  <si>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</si>
  <si>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</si>
  <si>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</si>
  <si>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</si>
  <si>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</si>
  <si>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</si>
  <si>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</si>
  <si>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</si>
  <si>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</si>
  <si>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</si>
  <si>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</si>
  <si>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</si>
  <si>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</si>
  <si>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</si>
  <si>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</si>
  <si>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</si>
  <si>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</si>
  <si>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</si>
  <si>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</si>
  <si>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</si>
  <si>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</si>
  <si>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</si>
  <si>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</si>
  <si>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</si>
  <si>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</si>
  <si>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</si>
  <si>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</si>
  <si>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</si>
  <si>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</si>
  <si>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</si>
  <si>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</si>
  <si>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</si>
  <si>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</si>
  <si>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</si>
  <si>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</si>
  <si>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</si>
  <si>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</si>
  <si>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</si>
  <si>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</si>
  <si>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</si>
  <si>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</si>
  <si>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</si>
  <si>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</si>
  <si>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</si>
  <si>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</si>
  <si>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</si>
  <si>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</si>
  <si>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</si>
  <si>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</si>
  <si>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</si>
  <si>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</si>
  <si>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</si>
  <si>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</si>
  <si>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</si>
  <si>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</si>
  <si>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</si>
  <si>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</si>
  <si>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</si>
  <si>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</si>
  <si>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</si>
  <si>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</si>
  <si>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</si>
  <si>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</si>
  <si>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</si>
  <si>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</si>
  <si>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</si>
  <si>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</si>
  <si>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</si>
  <si>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</si>
  <si>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</si>
  <si>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</si>
  <si>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</si>
  <si>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</si>
  <si>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</si>
  <si>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</si>
  <si>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</si>
  <si>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</si>
  <si>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</si>
  <si>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</si>
  <si>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</si>
  <si>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</si>
  <si>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</si>
  <si>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</si>
  <si>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</si>
  <si>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</si>
  <si>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</si>
  <si>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</si>
  <si>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</si>
  <si>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</si>
  <si>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</si>
  <si>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</si>
  <si>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</si>
  <si>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</si>
  <si>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</si>
  <si>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</si>
  <si>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</si>
  <si>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</si>
  <si>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</si>
  <si>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</si>
  <si>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</si>
  <si>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</si>
  <si>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</si>
  <si>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</si>
  <si>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</si>
  <si>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</si>
  <si>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</si>
  <si>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</si>
  <si>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</si>
  <si>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</si>
  <si>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</si>
  <si>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</si>
  <si>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</si>
  <si>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</si>
  <si>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</si>
  <si>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</si>
  <si>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</si>
  <si>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</si>
  <si>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</si>
  <si>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</si>
  <si>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</si>
  <si>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</si>
  <si>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</si>
  <si>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</si>
  <si>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</si>
  <si>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</si>
  <si>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</si>
  <si>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</si>
  <si>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</si>
  <si>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</si>
  <si>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</si>
  <si>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</si>
  <si>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</si>
  <si>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</si>
  <si>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</si>
  <si>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</si>
  <si>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</si>
  <si>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</si>
  <si>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</si>
  <si>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</si>
  <si>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</si>
  <si>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</si>
  <si>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</si>
  <si>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</si>
  <si>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</si>
  <si>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</si>
  <si>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</si>
  <si>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</si>
  <si>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</si>
  <si>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</si>
  <si>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</si>
  <si>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</si>
  <si>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</si>
  <si>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</si>
  <si>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</si>
  <si>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</si>
  <si>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</si>
  <si>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</si>
  <si>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</si>
  <si>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</si>
  <si>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</si>
  <si>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</si>
  <si>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</si>
  <si>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</si>
  <si>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</si>
  <si>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</si>
  <si>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</si>
  <si>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</si>
  <si>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</si>
  <si>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</si>
  <si>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</si>
  <si>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</si>
  <si>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</si>
  <si>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</si>
  <si>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</si>
  <si>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</si>
  <si>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</si>
  <si>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</si>
  <si>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</si>
  <si>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</si>
  <si>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</si>
  <si>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</si>
  <si>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</si>
  <si>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</si>
  <si>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</si>
  <si>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</si>
  <si>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</si>
  <si>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</si>
  <si>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</si>
  <si>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</si>
  <si>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</si>
  <si>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</si>
  <si>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</si>
  <si>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</si>
  <si>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</si>
  <si>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</si>
  <si>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</si>
  <si>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</si>
  <si>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</si>
  <si>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</si>
  <si>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</si>
  <si>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</si>
  <si>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</si>
  <si>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</si>
  <si>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</si>
  <si>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</si>
  <si>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</si>
  <si>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</si>
  <si>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</si>
  <si>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</si>
  <si>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</si>
  <si>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</si>
  <si>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</si>
  <si>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</si>
  <si>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</si>
  <si>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</si>
  <si>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</si>
  <si>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</si>
  <si>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</si>
  <si>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</si>
  <si>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</si>
  <si>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</si>
  <si>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</si>
  <si>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</si>
  <si>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</si>
  <si>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</si>
  <si>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</si>
  <si>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</si>
  <si>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</si>
  <si>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</si>
  <si>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</si>
  <si>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</si>
  <si>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</si>
  <si>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</si>
  <si>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</si>
  <si>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</si>
  <si>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</si>
  <si>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</si>
  <si>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</si>
  <si>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</si>
  <si>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</si>
  <si>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</si>
  <si>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</si>
  <si>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</si>
  <si>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</si>
  <si>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</si>
  <si>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</si>
  <si>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</si>
  <si>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</si>
  <si>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</si>
  <si>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</si>
  <si>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</si>
  <si>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</si>
  <si>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</si>
  <si>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</si>
  <si>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</si>
  <si>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</si>
  <si>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</si>
  <si>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</si>
  <si>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</si>
  <si>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</si>
  <si>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</si>
  <si>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</si>
  <si>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</si>
  <si>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</si>
  <si>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</si>
  <si>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</si>
  <si>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</si>
  <si>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</si>
  <si>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</si>
  <si>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</si>
  <si>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</si>
  <si>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</si>
  <si>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</si>
  <si>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</si>
  <si>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</si>
  <si>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</si>
  <si>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</si>
  <si>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</si>
  <si>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</si>
  <si>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</si>
  <si>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</si>
  <si>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</si>
  <si>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</si>
  <si>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</si>
  <si>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</si>
  <si>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</si>
  <si>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</si>
  <si>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</si>
  <si>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</si>
  <si>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</si>
  <si>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</si>
  <si>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</si>
  <si>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</si>
  <si>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</si>
  <si>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</si>
  <si>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</si>
  <si>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</si>
  <si>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</si>
  <si>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</si>
  <si>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</si>
  <si>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</si>
  <si>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</si>
  <si>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</si>
  <si>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</si>
  <si>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</si>
  <si>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</si>
  <si>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</si>
  <si>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</si>
  <si>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</si>
  <si>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</si>
  <si>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</si>
  <si>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</si>
  <si>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</si>
  <si>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</si>
  <si>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</si>
  <si>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</si>
  <si>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</si>
  <si>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</si>
  <si>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</si>
  <si>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</si>
  <si>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</si>
  <si>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</si>
  <si>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</si>
  <si>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</si>
  <si>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</si>
  <si>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</si>
  <si>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</si>
  <si>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</si>
  <si>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</si>
  <si>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</si>
  <si>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</si>
  <si>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</si>
  <si>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</si>
  <si>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</si>
  <si>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</si>
  <si>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</si>
  <si>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</si>
  <si>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</si>
  <si>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</si>
  <si>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</si>
  <si>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</si>
  <si>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</si>
  <si>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</si>
  <si>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</si>
  <si>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</si>
  <si>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</si>
  <si>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</si>
  <si>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</si>
  <si>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</si>
  <si>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</si>
  <si>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</si>
  <si>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</si>
  <si>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</si>
  <si>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</si>
  <si>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</si>
  <si>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</si>
  <si>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</si>
  <si>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</si>
  <si>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</si>
  <si>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</si>
  <si>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</si>
  <si>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</si>
  <si>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</si>
  <si>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</si>
  <si>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</si>
  <si>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</si>
  <si>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</si>
  <si>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</si>
  <si>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</si>
  <si>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</si>
  <si>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</si>
  <si>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</si>
  <si>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</si>
  <si>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</si>
  <si>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</si>
  <si>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</si>
  <si>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</si>
  <si>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</si>
  <si>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</si>
  <si>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</si>
  <si>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</si>
  <si>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</si>
  <si>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</si>
  <si>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</si>
  <si>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</si>
  <si>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</si>
  <si>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</si>
  <si>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</si>
  <si>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</si>
  <si>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</si>
  <si>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</si>
  <si>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</si>
  <si>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</si>
  <si>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</si>
  <si>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</si>
  <si>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</si>
  <si>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</si>
  <si>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</si>
  <si>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</si>
  <si>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</si>
  <si>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</si>
  <si>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</si>
  <si>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</si>
  <si>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</si>
  <si>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</si>
  <si>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</si>
  <si>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</si>
  <si>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</si>
  <si>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</si>
  <si>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</si>
  <si>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</si>
  <si>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</si>
  <si>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</si>
  <si>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</si>
  <si>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</si>
  <si>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</si>
  <si>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</si>
  <si>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</si>
  <si>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</si>
  <si>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</si>
  <si>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</si>
  <si>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</si>
  <si>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</si>
  <si>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</si>
  <si>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</si>
  <si>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</si>
  <si>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</si>
  <si>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</si>
  <si>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</si>
  <si>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</si>
  <si>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</si>
  <si>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</si>
  <si>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</si>
  <si>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</si>
  <si>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</si>
  <si>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</si>
  <si>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</si>
  <si>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</si>
  <si>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</si>
  <si>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</si>
  <si>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</si>
  <si>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</si>
  <si>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</si>
  <si>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</si>
  <si>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</si>
  <si>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</si>
  <si>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</si>
  <si>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</si>
  <si>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</si>
  <si>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</si>
  <si>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</si>
  <si>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</si>
  <si>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</si>
  <si>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</si>
  <si>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</si>
  <si>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</si>
  <si>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</si>
  <si>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</si>
  <si>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</si>
  <si>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</si>
  <si>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</si>
  <si>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</si>
  <si>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</si>
  <si>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</si>
  <si>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</si>
  <si>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</si>
  <si>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</si>
  <si>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</si>
  <si>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</si>
  <si>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</si>
  <si>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</si>
  <si>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</si>
  <si>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</si>
  <si>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</si>
  <si>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</si>
  <si>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</si>
  <si>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</si>
  <si>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</si>
  <si>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</si>
  <si>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</si>
  <si>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</si>
  <si>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</si>
  <si>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</si>
  <si>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</si>
  <si>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</si>
  <si>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</si>
  <si>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</si>
  <si>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</si>
  <si>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</si>
  <si>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</si>
  <si>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</si>
  <si>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</si>
  <si>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</si>
  <si>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</si>
  <si>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</si>
  <si>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</si>
  <si>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</si>
  <si>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</si>
  <si>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</si>
  <si>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</si>
  <si>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</si>
  <si>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</si>
  <si>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</si>
  <si>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</si>
  <si>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</si>
  <si>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</si>
  <si>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</si>
  <si>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</si>
  <si>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</si>
  <si>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</si>
  <si>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</si>
  <si>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</si>
  <si>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</si>
  <si>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</si>
  <si>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</si>
  <si>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</si>
  <si>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</si>
  <si>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</si>
  <si>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</si>
  <si>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</si>
  <si>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</si>
  <si>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</si>
  <si>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</si>
  <si>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</si>
  <si>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</si>
  <si>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</si>
  <si>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</si>
  <si>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</si>
  <si>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</si>
  <si>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</si>
  <si>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</si>
  <si>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</si>
  <si>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</si>
  <si>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</si>
  <si>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</si>
  <si>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</si>
  <si>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</si>
  <si>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</si>
  <si>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</si>
  <si>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</si>
  <si>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</si>
  <si>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</si>
  <si>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</si>
  <si>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</si>
  <si>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</si>
  <si>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</si>
  <si>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</si>
  <si>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</si>
  <si>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</si>
  <si>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</si>
  <si>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</si>
  <si>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</si>
  <si>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</si>
  <si>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</si>
  <si>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</si>
  <si>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</si>
  <si>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</si>
  <si>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</si>
  <si>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</si>
  <si>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</si>
  <si>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</si>
  <si>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</si>
  <si>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</si>
  <si>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</si>
  <si>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</si>
  <si>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</si>
  <si>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</si>
  <si>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</si>
  <si>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</si>
  <si>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</si>
  <si>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</si>
  <si>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</si>
  <si>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</si>
  <si>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</si>
  <si>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</si>
  <si>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</si>
  <si>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</si>
  <si>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</si>
  <si>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</si>
  <si>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</si>
  <si>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</si>
  <si>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</si>
  <si>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</si>
  <si>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</si>
  <si>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</si>
  <si>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</si>
  <si>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</si>
  <si>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</si>
  <si>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</si>
  <si>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</si>
  <si>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</si>
  <si>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</si>
  <si>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</si>
  <si>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</si>
  <si>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</si>
  <si>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</si>
  <si>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</si>
  <si>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</si>
  <si>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</si>
  <si>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</si>
  <si>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</si>
  <si>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</si>
  <si>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</si>
  <si>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</si>
  <si>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</si>
  <si>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</si>
  <si>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</si>
  <si>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</si>
  <si>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</si>
  <si>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</si>
  <si>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</si>
  <si>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</si>
  <si>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</si>
  <si>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</si>
  <si>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</si>
  <si>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</si>
  <si>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</si>
  <si>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</si>
  <si>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</si>
  <si>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</si>
  <si>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</si>
  <si>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</si>
  <si>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</si>
  <si>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</si>
  <si>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</si>
  <si>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</si>
  <si>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</si>
  <si>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</si>
  <si>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</si>
  <si>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</si>
  <si>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</si>
  <si>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</si>
  <si>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</si>
  <si>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</si>
  <si>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</si>
  <si>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</si>
  <si>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</si>
  <si>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</si>
  <si>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</si>
  <si>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</si>
  <si>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</si>
  <si>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</si>
  <si>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</si>
  <si>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</si>
  <si>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</si>
  <si>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</si>
  <si>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</si>
  <si>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</si>
  <si>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</si>
  <si>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</si>
  <si>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</si>
  <si>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</si>
  <si>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</si>
  <si>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</si>
  <si>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</si>
  <si>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</si>
  <si>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</si>
  <si>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</si>
  <si>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</si>
  <si>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</si>
  <si>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</si>
  <si>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</si>
  <si>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</si>
  <si>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</si>
  <si>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</si>
  <si>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</si>
  <si>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</si>
  <si>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</si>
  <si>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</si>
  <si>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</si>
  <si>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</si>
  <si>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</si>
  <si>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</si>
  <si>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</si>
  <si>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</si>
  <si>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</si>
  <si>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</si>
  <si>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</si>
  <si>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</si>
  <si>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</si>
  <si>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</si>
  <si>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</si>
  <si>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</si>
  <si>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</si>
  <si>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</si>
  <si>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</si>
  <si>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</si>
  <si>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</si>
  <si>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</si>
  <si>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</si>
  <si>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</si>
  <si>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</si>
  <si>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</si>
  <si>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</si>
  <si>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</si>
  <si>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</si>
  <si>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</si>
  <si>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</si>
  <si>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</si>
  <si>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</si>
  <si>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</si>
  <si>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</si>
  <si>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</si>
  <si>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</si>
  <si>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</si>
  <si>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</si>
  <si>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</si>
  <si>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</si>
  <si>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</si>
  <si>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</si>
  <si>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</si>
  <si>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</si>
  <si>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</si>
  <si>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</si>
  <si>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</si>
  <si>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</si>
  <si>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</si>
  <si>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</si>
  <si>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</si>
  <si>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</si>
  <si>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</si>
  <si>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</si>
  <si>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</si>
  <si>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</si>
  <si>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</si>
  <si>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</si>
  <si>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</si>
  <si>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</si>
  <si>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</si>
  <si>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</si>
  <si>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</si>
  <si>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</si>
  <si>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</si>
  <si>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</si>
  <si>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</si>
  <si>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</si>
  <si>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</si>
  <si>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</si>
  <si>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</si>
  <si>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</si>
  <si>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</si>
  <si>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</si>
  <si>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</si>
  <si>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</si>
  <si>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</si>
  <si>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</si>
  <si>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</si>
  <si>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</si>
  <si>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</si>
  <si>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</si>
  <si>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</si>
  <si>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</si>
  <si>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</si>
  <si>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</si>
  <si>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</si>
  <si>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</si>
  <si>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</si>
  <si>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</si>
  <si>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</si>
  <si>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</si>
  <si>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</si>
  <si>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</si>
  <si>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</si>
  <si>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</si>
  <si>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</si>
  <si>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</si>
  <si>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</si>
  <si>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</si>
  <si>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</si>
  <si>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</si>
  <si>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</si>
  <si>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</si>
  <si>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</si>
  <si>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</si>
  <si>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</si>
  <si>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</si>
  <si>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</si>
  <si>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</si>
  <si>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</si>
  <si>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</si>
  <si>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</si>
  <si>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</si>
  <si>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</si>
  <si>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</si>
  <si>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</si>
  <si>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</si>
  <si>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</si>
  <si>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</si>
  <si>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</si>
  <si>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</si>
  <si>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</si>
  <si>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</si>
  <si>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</si>
  <si>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</si>
  <si>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</si>
  <si>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</si>
  <si>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</si>
  <si>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</si>
  <si>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</si>
  <si>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</si>
  <si>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</si>
  <si>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</si>
  <si>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</si>
  <si>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</si>
  <si>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</si>
  <si>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</si>
  <si>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</si>
  <si>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</si>
  <si>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</si>
  <si>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</si>
  <si>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</si>
  <si>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</si>
  <si>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</si>
  <si>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</si>
  <si>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</si>
  <si>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</si>
  <si>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</si>
  <si>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</si>
  <si>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</si>
  <si>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</si>
  <si>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</si>
  <si>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</si>
  <si>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</si>
  <si>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</si>
  <si>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</si>
  <si>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</si>
  <si>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</si>
  <si>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</si>
  <si>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</si>
  <si>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</si>
  <si>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</si>
  <si>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</si>
  <si>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</si>
  <si>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</si>
  <si>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</si>
  <si>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</si>
  <si>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</si>
  <si>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</si>
  <si>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</si>
  <si>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</si>
  <si>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</si>
  <si>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</si>
  <si>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</si>
  <si>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</si>
  <si>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</si>
  <si>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</si>
  <si>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</si>
  <si>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</si>
  <si>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</si>
  <si>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</si>
  <si>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</si>
  <si>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</si>
  <si>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</si>
  <si>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</si>
  <si>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</si>
  <si>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</si>
  <si>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</si>
  <si>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</si>
  <si>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</si>
  <si>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</si>
  <si>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</si>
  <si>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</si>
  <si>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</si>
  <si>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</si>
  <si>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</si>
  <si>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</si>
  <si>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</si>
  <si>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</si>
  <si>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</si>
  <si>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</si>
  <si>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</si>
  <si>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</si>
  <si>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</si>
  <si>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</si>
  <si>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</si>
  <si>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</si>
  <si>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</si>
  <si>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</si>
  <si>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</si>
  <si>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</si>
  <si>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</si>
  <si>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</si>
  <si>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</si>
  <si>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</si>
  <si>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</si>
  <si>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</si>
  <si>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</si>
  <si>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</si>
  <si>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</si>
  <si>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</si>
  <si>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</si>
  <si>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</si>
  <si>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</si>
  <si>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</si>
  <si>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</si>
  <si>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</si>
  <si>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</si>
  <si>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</si>
  <si>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</si>
  <si>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</si>
  <si>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</si>
  <si>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</si>
  <si>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</si>
  <si>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</si>
  <si>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</si>
  <si>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</si>
  <si>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</si>
  <si>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</si>
  <si>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</si>
  <si>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</si>
  <si>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</si>
  <si>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</si>
  <si>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</si>
  <si>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</si>
  <si>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</si>
  <si>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</si>
  <si>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</si>
  <si>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</si>
  <si>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</si>
  <si>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</si>
  <si>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</si>
  <si>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</si>
  <si>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</si>
  <si>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</si>
  <si>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</si>
  <si>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</si>
  <si>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</si>
  <si>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</si>
  <si>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</si>
  <si>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</si>
  <si>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</si>
  <si>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</si>
  <si>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</si>
  <si>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</si>
  <si>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</si>
  <si>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</si>
  <si>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</si>
  <si>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</si>
  <si>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</si>
  <si>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</si>
  <si>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</si>
  <si>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</si>
  <si>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</si>
  <si>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</si>
  <si>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</si>
  <si>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</si>
  <si>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</si>
  <si>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</si>
  <si>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</si>
  <si>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</si>
  <si>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</si>
  <si>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</si>
  <si>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</si>
  <si>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</si>
  <si>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</si>
  <si>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</si>
  <si>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</si>
  <si>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</si>
  <si>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</si>
  <si>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</si>
  <si>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</si>
  <si>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</si>
  <si>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</si>
  <si>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</si>
  <si>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</si>
  <si>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</si>
  <si>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</si>
  <si>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</si>
  <si>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</si>
  <si>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</si>
  <si>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</si>
  <si>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</si>
  <si>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</si>
  <si>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</si>
  <si>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</si>
  <si>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</si>
  <si>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</si>
  <si>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</si>
  <si>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</si>
  <si>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</si>
  <si>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</si>
  <si>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</si>
  <si>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</si>
  <si>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</si>
  <si>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</si>
  <si>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</si>
  <si>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</si>
  <si>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</si>
  <si>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</si>
  <si>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</si>
  <si>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</si>
  <si>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</si>
  <si>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</si>
  <si>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</si>
  <si>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</si>
  <si>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</si>
  <si>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</si>
  <si>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</si>
  <si>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</si>
  <si>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</si>
  <si>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</si>
  <si>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</si>
  <si>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</si>
  <si>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</si>
  <si>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</si>
  <si>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</si>
  <si>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</si>
  <si>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</si>
  <si>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</si>
  <si>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</si>
  <si>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</si>
  <si>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</si>
  <si>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</si>
  <si>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</si>
  <si>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</si>
  <si>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</si>
  <si>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</si>
  <si>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</si>
  <si>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</si>
  <si>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</si>
  <si>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</si>
  <si>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</si>
  <si>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</si>
  <si>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</si>
  <si>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</si>
  <si>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</si>
  <si>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</si>
  <si>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</si>
  <si>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</si>
  <si>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</si>
  <si>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</si>
  <si>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</si>
  <si>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</si>
  <si>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</si>
  <si>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</si>
  <si>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</si>
  <si>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</si>
  <si>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</si>
  <si>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</si>
  <si>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</si>
  <si>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</si>
  <si>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</si>
  <si>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</si>
  <si>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</si>
  <si>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</si>
  <si>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</si>
  <si>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</si>
  <si>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</si>
  <si>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</si>
  <si>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</si>
  <si>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</si>
  <si>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</si>
  <si>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</si>
  <si>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</si>
  <si>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</si>
  <si>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</si>
  <si>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</si>
  <si>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</si>
  <si>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</si>
  <si>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</si>
  <si>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</si>
  <si>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</si>
  <si>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</si>
  <si>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</si>
  <si>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</si>
  <si>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</si>
  <si>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</si>
  <si>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</si>
  <si>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</si>
  <si>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</si>
  <si>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</si>
  <si>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</si>
  <si>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</si>
  <si>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</si>
  <si>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</si>
  <si>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</si>
  <si>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</si>
  <si>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</si>
  <si>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</si>
  <si>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</si>
  <si>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</si>
  <si>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</si>
  <si>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</si>
  <si>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</si>
  <si>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</si>
  <si>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</si>
  <si>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</si>
  <si>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</si>
  <si>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</si>
  <si>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</si>
  <si>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</si>
  <si>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</si>
  <si>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</si>
  <si>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</si>
  <si>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</si>
  <si>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</si>
  <si>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</si>
  <si>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</si>
  <si>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</si>
  <si>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</si>
  <si>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</si>
  <si>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</si>
  <si>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</si>
  <si>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</si>
  <si>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</si>
  <si>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</si>
  <si>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</si>
  <si>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</si>
  <si>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</si>
  <si>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</si>
  <si>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</si>
  <si>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</si>
  <si>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</si>
  <si>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</si>
  <si>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</si>
  <si>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</si>
  <si>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</si>
  <si>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</si>
  <si>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</si>
  <si>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</si>
  <si>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</si>
  <si>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</si>
  <si>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</si>
  <si>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</si>
  <si>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</si>
  <si>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</si>
  <si>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</si>
  <si>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</si>
  <si>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</si>
  <si>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</si>
  <si>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</si>
  <si>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</si>
  <si>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</si>
  <si>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</si>
  <si>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</si>
  <si>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</si>
  <si>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</si>
  <si>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</si>
  <si>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</si>
  <si>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</si>
  <si>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</si>
  <si>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</si>
  <si>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</si>
  <si>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</si>
  <si>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</si>
  <si>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</si>
  <si>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</si>
  <si>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</si>
  <si>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</si>
  <si>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</si>
  <si>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</si>
  <si>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</si>
  <si>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</si>
  <si>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</si>
  <si>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</si>
  <si>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</si>
  <si>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</si>
  <si>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</si>
  <si>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</si>
  <si>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</si>
  <si>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</si>
  <si>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</si>
  <si>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</si>
  <si>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</si>
  <si>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</si>
  <si>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</si>
  <si>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</si>
  <si>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</si>
  <si>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</si>
  <si>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</si>
  <si>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</si>
  <si>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</si>
  <si>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</si>
  <si>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</si>
  <si>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</si>
  <si>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</si>
  <si>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</si>
  <si>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</si>
  <si>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</si>
  <si>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</si>
  <si>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</si>
  <si>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</si>
  <si>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</si>
  <si>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</si>
  <si>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</si>
  <si>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</si>
  <si>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</si>
  <si>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</si>
  <si>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</si>
  <si>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</si>
  <si>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</si>
  <si>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</si>
  <si>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</si>
  <si>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</si>
  <si>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</si>
  <si>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</si>
  <si>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</si>
  <si>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</si>
  <si>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</si>
  <si>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</si>
  <si>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</si>
  <si>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</si>
  <si>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</si>
  <si>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</si>
  <si>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</si>
  <si>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</si>
  <si>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</si>
  <si>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</si>
  <si>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</si>
  <si>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</si>
  <si>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</si>
  <si>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</si>
  <si>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</si>
  <si>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</si>
  <si>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</si>
  <si>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</si>
  <si>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</si>
  <si>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</si>
  <si>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</si>
  <si>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</si>
  <si>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</si>
  <si>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</si>
  <si>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</si>
  <si>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</si>
  <si>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</si>
  <si>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</si>
  <si>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</si>
  <si>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</si>
  <si>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</si>
  <si>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</si>
  <si>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</si>
  <si>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</si>
  <si>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</si>
  <si>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</si>
  <si>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</si>
  <si>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</si>
  <si>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</si>
  <si>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</si>
  <si>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</si>
  <si>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</si>
  <si>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</si>
  <si>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</si>
  <si>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</si>
  <si>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</si>
  <si>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</si>
  <si>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</si>
  <si>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</si>
  <si>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</si>
  <si>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</si>
  <si>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</si>
  <si>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</si>
  <si>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riy2182</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</si>
  <si>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</si>
  <si>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</si>
  <si>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</si>
  <si>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</si>
  <si>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</si>
  <si>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</si>
  <si>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</si>
  <si>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</si>
  <si>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</si>
  <si>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</si>
  <si>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</si>
  <si>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</si>
  <si>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</si>
  <si>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</si>
  <si>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</si>
  <si>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</si>
  <si>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</si>
  <si>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</si>
  <si>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</si>
  <si>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</si>
  <si>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</si>
  <si>
    <t>PCM-20251009-00001115</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</si>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</sst>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276.60259837962803</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45939.551024305554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45939.551024305554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45939.551024305554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45939.551024305554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45939.551024305554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45939.551024305554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45939.551024305554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45939.551024305554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45939.551024305554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45939.551024305554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45939.551024305554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45939.551024305554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45939.551024305554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45939.551024305554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45939.551024305554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45939.551024305554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45939.551024305554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45939.551024305554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45939.551024305554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45939.551024305554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45939.551024305554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45939.551024305554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45939.551024305554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45939.551024305554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45939.551024305554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45939.551024305554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45939.551024305554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45939.551024305554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45939.551024305554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45939.551024305554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45939.551024305554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45939.551024305554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45939.551024305554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45939.551024305554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45939.551024305554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45939.551024305554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45939.551024305554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45939.551024305554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45939.551024305554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45939.551024305554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45939.551024305554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45939.551024305554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45939.551024305554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45939.551024305554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45939.551024305554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45939.551024305554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45939.551024305554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45939.551024305554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45939.551024305554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45939.551024305554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45939.551024305554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45939.551024305554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45939.551024305554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45939.551024305554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45939.551024305554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45939.551024305554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45939.551024305554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45939.551024305554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45939.551024305554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45939.551024305554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45939.551024305554</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45939.551024305554</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45939.551024305554</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45939.551024305554</v>
      </c>
      <c r="H66" s="144"/>
      <c r="I66" s="142" t="str">
        <f>IFERROR(VLOOKUP(D66,DB!A:F,6,0),"")</f>
        <v/>
      </c>
      <c r="J66" s="65" t="str">
        <f>IFERROR(VLOOKUP(D66,DB!A:G,7,0),"")</f>
        <v/>
      </c>
      <c r="K66" s="146"/>
      <c r="L66" s="147" t="str">
        <f>IFERROR(VLOOKUP(D66,DB!A:I,9,0),"")</f>
        <v/>
      </c>
      <c r="M66" s="70"/>
      <c r="N66" s="70"/>
      <c r="O66" s="70"/>
    </row>
  </sheetData>
  <customSheetViews>
    <customSheetView guid="{F6042A99-DD27-4453-835D-0834D95730CC}" filter="1" showAutoFilter="1">
      <pageMargins left="0" right="0" top="0" bottom="0" header="0" footer="0"/>
      <autoFilter ref="B1:M1" xr:uid="{34E129A7-B9BD-41EE-B6BC-1E49956F9F5E}"/>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132.82394097222277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114.5511863425927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8.3593750001455192E-2</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45939.551024305554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45939.551024305554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45939.551024305554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R2</v>
      </c>
      <c r="C10" s="18"/>
      <c r="D10" s="18" t="s">
        <v>39054</v>
      </c>
      <c r="E10" s="120"/>
      <c r="F10" s="121"/>
      <c r="G10" s="122">
        <f ca="1">IFERROR(NOW()-F10,"-")</f>
        <v>45939.551024305554</v>
      </c>
      <c r="H10" s="121"/>
      <c r="I10" s="18" t="str">
        <f>IFERROR(VLOOKUP(D10,DB!A:F,6,0),"")</f>
        <v>SCECO</v>
      </c>
      <c r="J10" s="18" t="str">
        <f>IFERROR(VLOOKUP(D10,DB!A:G,7,0),"")</f>
        <v>Weak+No BB Design</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45939.551024305554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45939.551024305554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45939.551024305554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45939.551024305554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45939.551024305554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45939.551024305554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45939.551024305554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45939.551024305554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45939.551024305554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45939.551024305554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45939.551024305554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45939.551024305554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45939.551024305554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45939.551024305554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45939.551024305554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45939.551024305554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45939.551024305554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45939.551024305554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45939.551024305554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45939.551024305554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45939.551024305554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45939.551024305554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45939.551024305554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45939.551024305554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45939.551024305554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45939.551024305554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45939.551024305554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45939.551024305554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45939.551024305554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45939.551024305554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45939.551024305554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45939.551024305554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45939.551024305554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45939.551024305554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45939.551024305554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45939.551024305554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45939.551024305554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45939.551024305554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45939.551024305554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45939.551024305554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45939.551024305554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45939.551024305554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45939.551024305554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45939.551024305554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45939.551024305554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45939.551024305554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45939.551024305554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45939.551024305554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45939.551024305554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45939.551024305554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45939.551024305554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45939.551024305554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45939.551024305554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45939.551024305554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45939.551024305554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45939.551024305554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45939.551024305554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45939.551024305554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45939.551024305554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45939.551024305554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45939.551024305554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45939.551024305554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45939.551024305554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45939.551024305554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45939.551024305554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45939.551024305554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45939.551024305554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45939.551024305554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45939.551024305554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45939.551024305554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45939.551024305554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45939.551024305554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45939.551024305554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45939.551024305554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45939.551024305554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45939.551024305554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45939.551024305554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45939.551024305554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45939.551024305554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45939.551024305554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45939.551024305554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45939.551024305554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45939.551024305554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45939.551024305554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45939.551024305554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45939.551024305554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45939.551024305554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45939.551024305554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45939.551024305554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45939.551024305554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45939.551024305554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45939.551024305554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45939.551024305554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45939.551024305554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45939.551024305554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45939.551024305554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45939.551024305554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45939.551024305554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45939.551024305554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45939.551024305554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45939.551024305554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45939.551024305554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45939.551024305554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45939.551024305554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45939.551024305554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45939.551024305554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45939.551024305554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45939.551024305554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45939.551024305554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45939.551024305554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45939.551024305554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45939.551024305554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45939.551024305554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45939.551024305554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45939.551024305554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45939.551024305554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45939.551024305554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45939.551024305554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45939.551024305554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45939.551024305554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45939.551024305554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45939.551024305554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45939.551024305554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45939.551024305554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45939.551024305554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45939.551024305554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45939.551024305554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45939.551024305554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45939.551024305554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45939.551024305554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45939.551024305554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45939.551024305554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45939.551024305554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45939.551024305554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45939.551024305554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45939.551024305554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45939.551024305554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45939.551024305554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45939.551024305554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45939.551024305554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45939.551024305554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45939.551024305554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45939.551024305554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45939.551024305554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45939.551024305554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45939.551024305554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45939.551024305554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45939.551024305554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45939.551024305554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45939.551024305554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45939.551024305554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45939.551024305554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45939.551024305554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45939.551024305554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45939.551024305554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45939.551024305554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45939.551024305554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45939.551024305554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45939.551024305554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45939.551024305554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45939.551024305554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45939.551024305554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45939.551024305554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45939.551024305554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45939.551024305554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45939.551024305554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45939.551024305554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45939.551024305554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45939.551024305554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45939.551024305554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45939.551024305554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45939.551024305554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45939.551024305554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45939.551024305554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45939.551024305554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45939.551024305554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45939.551024305554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45939.551024305554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45939.551024305554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45939.551024305554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45939.551024305554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45939.551024305554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45939.551024305554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45939.551024305554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45939.551024305554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45939.551024305554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45939.551024305554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45939.551024305554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45939.551024305554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45939.551024305554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45939.551024305554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45939.551024305554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45939.551024305554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45939.551024305554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45939.551024305554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45939.551024305554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45939.551024305554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45939.551024305554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45939.551024305554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45939.551024305554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45939.551024305554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45939.551024305554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45939.551024305554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45939.551024305554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45939.551024305554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45939.551024305554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45939.551024305554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45939.551024305554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45939.551024305554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45939.551024305554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45939.551024305554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45939.551024305554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45939.551024305554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45939.551024305554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45939.551024305554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45939.551024305554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45939.551024305554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45939.551024305554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45939.551024305554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45939.551024305554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45939.551024305554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45939.551024305554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45939.551024305554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45939.551024305554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45939.551024305554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45939.551024305554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45939.551024305554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45939.551024305554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45939.551024305554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45939.551024305554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45939.551024305554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45939.551024305554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45939.551024305554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45939.551024305554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45939.551024305554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45939.551024305554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45939.551024305554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45939.551024305554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45939.551024305554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45939.551024305554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45939.551024305554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45939.551024305554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45939.551024305554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45939.551024305554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45939.551024305554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45939.551024305554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45939.551024305554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45939.551024305554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45939.551024305554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45939.551024305554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45939.551024305554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45939.551024305554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45939.551024305554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45939.551024305554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45939.551024305554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45939.551024305554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45939.551024305554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45939.551024305554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45939.551024305554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45939.551024305554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45939.551024305554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45939.551024305554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45939.551024305554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45939.551024305554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45939.551024305554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45939.551024305554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45939.551024305554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45939.551024305554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45939.551024305554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45939.551024305554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45939.551024305554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45939.551024305554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45939.551024305554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45939.551024305554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45939.551024305554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45939.551024305554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45939.551024305554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45939.551024305554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45939.551024305554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45939.551024305554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45939.551024305554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45939.551024305554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45939.551024305554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45939.551024305554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45939.551024305554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45939.551024305554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45939.551024305554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45939.551024305554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45939.551024305554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45939.551024305554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45939.551024305554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45939.551024305554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45939.551024305554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45939.551024305554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45939.551024305554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45939.551024305554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45939.551024305554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45939.551024305554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45939.551024305554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45939.551024305554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45939.551024305554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45939.551024305554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45939.551024305554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45939.551024305554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45939.551024305554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45939.551024305554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45939.551024305554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45939.551024305554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45939.551024305554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45939.551024305554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45939.551024305554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45939.551024305554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45939.551024305554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45939.551024305554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45939.551024305554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45939.551024305554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45939.551024305554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45939.551024305554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45939.551024305554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45939.551024305554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45939.551024305554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45939.551024305554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45939.551024305554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45939.551024305554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45939.551024305554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45939.551024305554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45939.551024305554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45939.551024305554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45939.551024305554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45939.551024305554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45939.551024305554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45939.551024305554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45939.551024305554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45939.551024305554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45939.551024305554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45939.551024305554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45939.551024305554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45939.551024305554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45939.551024305554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45939.551024305554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45939.551024305554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45939.551024305554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45939.551024305554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45939.551024305554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45939.551024305554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45939.551024305554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45939.551024305554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45939.551024305554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45939.551024305554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45939.551024305554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45939.551024305554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45939.551024305554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45939.551024305554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45939.551024305554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45939.551024305554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45939.551024305554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45939.551024305554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45939.551024305554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45939.551024305554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45939.551024305554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45939.551024305554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45939.551024305554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45939.551024305554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45939.551024305554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45939.551024305554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45939.551024305554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45939.551024305554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45939.551024305554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45939.551024305554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45939.551024305554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45939.551024305554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45939.551024305554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45939.551024305554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45939.551024305554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45939.551024305554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45939.551024305554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45939.551024305554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45939.551024305554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45939.551024305554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45939.551024305554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45939.551024305554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45939.551024305554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45939.551024305554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45939.551024305554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45939.551024305554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45939.551024305554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45939.551024305554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45939.551024305554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45939.551024305554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45939.551024305554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45939.551024305554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45939.551024305554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45939.551024305554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45939.551024305554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45939.551024305554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45939.551024305554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45939.551024305554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45939.551024305554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45939.551024305554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45939.551024305554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45939.551024305554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45939.551024305554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45939.551024305554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45939.551024305554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45939.551024305554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45939.551024305554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45939.551024305554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45939.551024305554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45939.551024305554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45939.551024305554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45939.551024305554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45939.551024305554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45939.551024305554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45939.551024305554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45939.551024305554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45939.551024305554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45939.551024305554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45939.551024305554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45939.551024305554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45939.551024305554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45939.551024305554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45939.551024305554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45939.551024305554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45939.551024305554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45939.551024305554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45939.551024305554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45939.551024305554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45939.551024305554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45939.551024305554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45939.551024305554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45939.551024305554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45939.551024305554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45939.551024305554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45939.551024305554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45939.551024305554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45939.551024305554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45939.551024305554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45939.551024305554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45939.551024305554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45939.551024305554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45939.551024305554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45939.551024305554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45939.551024305554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45939.551024305554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45939.551024305554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45939.551024305554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45939.551024305554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45939.551024305554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45939.551024305554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45939.551024305554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45939.551024305554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45939.551024305554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45939.551024305554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45939.551024305554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45939.551024305554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45939.551024305554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45939.551024305554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45939.551024305554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45939.551024305554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45939.551024305554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45939.551024305554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45939.551024305554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45939.551024305554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45939.551024305554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45939.551024305554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45939.551024305554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45939.551024305554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45939.551024305554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45939.551024305554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45939.551024305554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45939.551024305554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45939.551024305554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45939.551024305554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45939.551024305554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45939.551024305554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45939.551024305554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45939.551024305554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45939.551024305554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45939.551024305554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45939.551024305554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45939.551024305554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45939.551024305554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45939.551024305554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45939.551024305554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45939.551024305554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45939.551024305554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45939.551024305554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45939.551024305554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45939.551024305554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45939.551024305554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45939.551024305554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45939.551024305554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45939.551024305554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45939.551024305554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45939.551024305554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45939.551024305554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45939.551024305554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45939.551024305554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45939.551024305554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45939.551024305554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45939.551024305554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45939.551024305554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45939.551024305554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45939.551024305554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45939.551024305554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45939.551024305554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45939.551024305554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45939.551024305554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45939.551024305554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45939.551024305554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45939.551024305554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45939.551024305554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45939.551024305554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45939.551024305554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45939.551024305554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45939.551024305554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45939.551024305554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45939.551024305554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45939.551024305554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45939.551024305554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45939.551024305554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45939.551024305554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45939.551024305554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45939.551024305554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45939.551024305554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45939.551024305554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45939.551024305554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45939.551024305554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45939.551024305554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45939.551024305554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45939.551024305554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45939.551024305554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45939.551024305554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45939.551024305554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45939.551024305554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45939.551024305554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45939.551024305554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45939.551024305554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45939.551024305554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45939.551024305554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45939.551024305554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45939.551024305554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45939.551024305554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45939.551024305554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45939.551024305554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45939.551024305554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45939.551024305554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45939.551024305554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45939.551024305554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45939.551024305554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45939.551024305554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45939.551024305554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45939.551024305554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45939.551024305554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45939.551024305554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45939.551024305554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45939.551024305554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45939.551024305554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45939.551024305554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45939.551024305554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45939.551024305554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45939.551024305554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45939.551024305554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45939.551024305554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45939.551024305554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45939.551024305554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45939.551024305554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45939.551024305554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45939.551024305554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45939.551024305554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45939.551024305554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45939.551024305554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45939.551024305554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45939.551024305554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45939.551024305554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45939.551024305554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45939.551024305554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45939.551024305554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45939.551024305554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45939.551024305554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45939.551024305554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45939.551024305554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45939.551024305554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45939.551024305554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45939.551024305554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45939.551024305554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45939.551024305554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45939.551024305554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45939.551024305554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45939.551024305554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45939.551024305554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45939.551024305554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45939.551024305554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45939.551024305554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45939.551024305554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45939.551024305554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45939.551024305554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45939.551024305554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45939.551024305554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45939.551024305554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45939.551024305554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45939.551024305554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45939.551024305554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45939.551024305554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45939.551024305554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45939.551024305554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45939.551024305554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45939.551024305554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45939.551024305554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45939.551024305554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45939.551024305554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45939.551024305554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45939.551024305554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45939.551024305554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45939.551024305554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45939.551024305554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45939.551024305554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45939.551024305554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45939.551024305554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45939.551024305554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45939.551024305554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45939.551024305554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45939.551024305554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45939.551024305554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45939.551024305554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45939.551024305554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45939.551024305554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45939.551024305554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45939.551024305554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45939.551024305554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45939.551024305554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45939.551024305554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45939.551024305554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45939.551024305554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45939.551024305554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45939.551024305554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45939.551024305554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45939.551024305554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45939.551024305554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45939.551024305554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45939.551024305554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45939.551024305554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45939.551024305554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45939.551024305554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45939.551024305554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45939.551024305554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45939.551024305554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45939.551024305554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45939.551024305554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45939.551024305554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45939.551024305554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45939.551024305554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45939.551024305554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45939.551024305554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45939.551024305554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45939.551024305554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45939.551024305554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45939.551024305554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45939.551024305554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45939.551024305554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45939.551024305554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45939.551024305554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45939.551024305554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45939.551024305554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45939.551024305554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45939.551024305554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45939.551024305554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45939.551024305554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45939.551024305554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45939.551024305554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45939.551024305554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45939.551024305554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45939.551024305554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45939.551024305554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45939.551024305554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45939.551024305554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45939.551024305554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45939.551024305554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45939.551024305554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45939.551024305554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45939.551024305554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45939.551024305554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45939.551024305554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45939.551024305554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45939.551024305554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45939.551024305554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45939.551024305554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45939.551024305554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45939.551024305554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45939.551024305554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45939.551024305554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45939.551024305554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45939.551024305554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45939.551024305554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45939.551024305554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45939.551024305554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45939.551024305554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45939.551024305554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45939.551024305554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45939.551024305554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45939.551024305554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45939.551024305554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45939.551024305554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45939.551024305554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45939.551024305554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45939.551024305554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45939.551024305554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45939.551024305554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45939.551024305554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45939.551024305554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45939.551024305554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45939.551024305554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45939.551024305554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45939.551024305554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45939.551024305554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45939.551024305554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45939.551024305554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45939.551024305554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45939.551024305554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45939.551024305554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45939.551024305554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45939.551024305554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45939.551024305554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45939.551024305554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45939.551024305554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45939.551024305554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45939.551024305554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45939.551024305554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45939.551024305554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45939.551024305554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45939.551024305554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45939.551024305554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45939.551024305554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45939.551024305554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45939.551024305554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45939.551024305554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45939.551024305554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45939.551024305554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45939.551024305554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45939.551024305554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45939.551024305554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45939.551024305554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45939.551024305554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45939.551024305554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45939.551024305554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45939.551024305554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45939.551024305554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45939.551024305554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45939.551024305554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45939.551024305554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45939.551024305554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45939.551024305554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45939.551024305554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45939.551024305554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45939.551024305554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45939.551024305554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45939.551024305554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45939.551024305554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45939.551024305554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45939.551024305554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45939.551024305554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45939.551024305554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45939.551024305554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45939.551024305554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45939.551024305554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45939.551024305554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45939.551024305554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45939.551024305554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45939.551024305554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45939.551024305554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45939.551024305554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45939.551024305554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45939.551024305554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45939.551024305554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45939.551024305554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45939.551024305554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45939.551024305554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45939.551024305554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45939.551024305554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45939.551024305554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45939.551024305554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45939.551024305554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45939.551024305554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45939.551024305554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45939.551024305554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45939.551024305554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45939.551024305554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45939.551024305554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45939.551024305554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45939.551024305554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45939.551024305554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45939.551024305554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45939.551024305554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45939.551024305554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45939.551024305554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45939.551024305554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45939.551024305554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45939.551024305554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45939.551024305554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45939.551024305554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45939.551024305554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45939.551024305554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45939.551024305554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45939.551024305554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45939.551024305554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45939.551024305554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45939.551024305554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45939.551024305554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45939.551024305554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45939.551024305554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45939.551024305554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45939.551024305554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45939.551024305554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45939.551024305554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45939.551024305554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45939.551024305554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45939.551024305554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45939.551024305554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45939.551024305554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45939.551024305554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45939.551024305554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45939.551024305554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45939.551024305554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45939.551024305554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45939.551024305554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45939.551024305554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45939.551024305554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45939.551024305554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45939.551024305554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45939.551024305554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45939.551024305554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45939.551024305554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45939.551024305554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45939.551024305554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45939.551024305554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45939.551024305554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45939.551024305554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45939.551024305554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45939.551024305554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45939.551024305554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45939.551024305554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45939.551024305554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45939.551024305554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45939.551024305554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45939.551024305554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45939.551024305554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45939.551024305554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45939.551024305554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45939.551024305554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45939.551024305554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45939.551024305554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45939.551024305554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45939.551024305554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45939.551024305554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45939.551024305554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45939.551024305554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45939.551024305554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45939.551024305554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45939.551024305554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45939.551024305554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45939.551024305554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45939.551024305554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45939.551024305554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45939.551024305554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45939.551024305554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45939.551024305554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45939.551024305554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45939.551024305554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45939.551024305554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45939.551024305554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45939.551024305554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45939.551024305554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45939.551024305554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45939.551024305554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45939.551024305554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45939.551024305554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45939.551024305554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45939.551024305554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45939.551024305554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45939.551024305554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45939.551024305554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45939.551024305554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45939.551024305554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45939.551024305554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45939.551024305554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45939.551024305554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45939.551024305554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45939.551024305554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45939.551024305554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45939.551024305554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45939.551024305554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45939.551024305554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45939.551024305554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45939.551024305554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45939.551024305554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45939.551024305554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45939.551024305554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45939.551024305554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45939.551024305554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45939.551024305554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45939.551024305554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45939.551024305554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45939.551024305554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45939.551024305554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45939.551024305554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45939.551024305554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45939.551024305554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45939.551024305554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45939.551024305554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45939.551024305554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45939.551024305554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45939.551024305554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45939.551024305554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45939.551024305554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45939.551024305554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45939.551024305554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45939.551024305554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45939.551024305554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45939.551024305554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45939.551024305554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45939.551024305554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45939.551024305554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45939.551024305554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45939.551024305554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45939.551024305554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45939.551024305554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45939.551024305554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45939.551024305554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45939.551024305554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45939.551024305554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45939.551024305554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45939.551024305554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45939.551024305554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45939.551024305554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45939.551024305554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45939.551024305554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45939.551024305554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45939.551024305554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45939.551024305554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45939.551024305554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45939.551024305554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45939.551024305554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45939.551024305554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45939.551024305554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45939.551024305554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45939.551024305554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45939.551024305554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45939.551024305554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45939.551024305554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45939.551024305554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45939.551024305554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45939.551024305554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45939.551024305554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45939.551024305554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45939.551024305554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45939.551024305554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45939.551024305554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45939.551024305554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45939.551024305554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45939.551024305554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45939.551024305554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45939.551024305554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45939.551024305554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45939.551024305554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45939.551024305554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45939.551024305554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45939.551024305554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45939.551024305554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45939.551024305554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45939.551024305554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45939.551024305554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45939.551024305554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45939.551024305554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45939.551024305554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45939.551024305554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45939.551024305554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45939.551024305554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45939.551024305554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45939.551024305554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45939.551024305554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45939.551024305554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45939.551024305554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45939.551024305554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45939.551024305554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45939.551024305554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45939.551024305554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45939.551024305554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45939.551024305554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45939.551024305554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45939.551024305554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45939.551024305554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45939.551024305554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45939.551024305554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45939.551024305554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45939.551024305554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45939.551024305554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45939.551024305554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45939.551024305554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45939.551024305554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45939.551024305554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45939.551024305554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45939.551024305554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45939.551024305554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45939.551024305554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45939.551024305554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45939.551024305554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45939.551024305554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45939.551024305554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45939.551024305554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45939.551024305554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45939.551024305554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45939.551024305554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45939.551024305554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45939.551024305554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45939.551024305554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45939.551024305554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45939.551024305554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45939.551024305554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45939.551024305554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45939.551024305554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45939.551024305554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45939.551024305554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45939.551024305554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45939.551024305554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45939.551024305554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45939.551024305554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45939.551024305554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45939.551024305554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45939.551024305554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45939.551024305554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45939.551024305554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45939.551024305554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45939.551024305554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45939.551024305554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45939.551024305554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45939.551024305554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45939.551024305554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45939.551024305554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45939.551024305554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45939.551024305554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45939.551024305554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45939.551024305554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45939.551024305554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45939.551024305554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45939.551024305554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45939.551024305554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45939.551024305554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45939.551024305554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45939.551024305554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45939.551024305554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45939.551024305554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45939.551024305554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45939.551024305554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45939.551024305554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45939.551024305554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45939.551024305554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45939.551024305554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45939.551024305554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45939.551024305554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45939.551024305554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45939.551024305554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45939.551024305554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45939.551024305554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45939.551024305554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45939.551024305554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45939.551024305554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45939.551024305554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45939.551024305554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45939.551024305554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45939.551024305554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45939.551024305554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45939.551024305554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45939.551024305554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45939.551024305554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45939.551024305554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45939.551024305554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45939.551024305554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45939.551024305554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45939.551024305554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45939.551024305554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45939.551024305554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45939.551024305554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45939.551024305554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45939.551024305554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45939.551024305554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45939.551024305554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45939.551024305554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45939.551024305554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45939.551024305554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45939.551024305554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45939.551024305554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45939.551024305554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45939.551024305554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45939.551024305554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45939.551024305554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45939.551024305554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45939.551024305554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45939.551024305554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45939.551024305554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45939.551024305554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45939.551024305554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45939.551024305554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45939.551024305554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45939.551024305554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45939.551024305554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45939.551024305554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45939.551024305554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45939.551024305554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45939.551024305554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45939.551024305554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45939.551024305554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45939.551024305554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45939.551024305554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45939.551024305554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45939.551024305554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45939.551024305554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45939.551024305554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45939.551024305554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45939.551024305554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45939.551024305554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45939.551024305554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45939.551024305554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45939.551024305554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45939.551024305554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45939.551024305554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45939.551024305554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45939.551024305554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45939.551024305554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45939.551024305554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45939.551024305554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45939.551024305554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45939.551024305554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45939.551024305554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45939.551024305554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45939.551024305554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45939.551024305554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45939.551024305554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45939.551024305554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45939.551024305554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45939.551024305554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45939.551024305554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45939.551024305554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45939.551024305554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45939.551024305554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45939.551024305554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45939.551024305554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45939.551024305554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45939.551024305554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45939.551024305554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45939.551024305554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45939.551024305554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45939.551024305554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45939.551024305554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45939.551024305554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45939.551024305554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45939.551024305554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45939.551024305554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45939.551024305554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45939.551024305554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45939.551024305554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45939.551024305554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45939.551024305554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45939.551024305554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45939.551024305554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45939.551024305554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45939.551024305554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45939.551024305554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45939.551024305554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45939.551024305554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45939.551024305554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45939.551024305554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45939.551024305554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45939.551024305554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45939.551024305554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45939.551024305554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45939.551024305554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45939.551024305554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45939.551024305554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45939.551024305554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45939.551024305554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45939.551024305554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45939.551024305554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45939.551024305554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45939.551024305554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45939.551024305554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45939.551024305554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45939.551024305554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45939.551024305554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45939.551024305554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45939.551024305554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45939.551024305554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45939.551024305554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45939.551024305554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45939.551024305554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45939.551024305554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45939.551024305554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45939.551024305554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45939.551024305554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45939.551024305554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45939.551024305554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45939.551024305554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45939.551024305554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45939.551024305554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45939.551024305554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45939.551024305554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45939.551024305554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45939.551024305554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45939.551024305554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45939.551024305554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45939.551024305554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45939.551024305554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45939.551024305554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45939.551024305554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45939.551024305554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45939.551024305554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45939.551024305554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45939.551024305554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45939.551024305554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45939.551024305554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45939.551024305554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45939.551024305554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45939.551024305554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45939.551024305554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45939.551024305554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45939.551024305554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45939.551024305554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45939.551024305554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45939.551024305554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45939.551024305554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45939.551024305554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45939.551024305554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45939.551024305554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45939.551024305554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45939.551024305554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45939.551024305554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45939.551024305554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45939.551024305554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45939.551024305554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45939.551024305554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45939.551024305554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45939.551024305554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45939.551024305554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45939.551024305554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45939.551024305554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45939.551024305554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45939.551024305554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45939.551024305554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45939.551024305554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45939.551024305554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45939.551024305554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45939.551024305554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45939.551024305554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45939.551024305554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45939.551024305554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45939.551024305554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45939.551024305554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45939.551024305554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45939.551024305554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45939.551024305554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45939.551024305554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45939.551024305554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45939.551024305554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45939.551024305554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45939.551024305554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45939.551024305554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45939.551024305554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45939.551024305554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45939.551024305554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45939.551024305554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45939.551024305554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45939.551024305554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45939.551024305554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45939.551024305554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45939.551024305554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45939.551024305554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45939.551024305554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45939.551024305554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45939.551024305554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45939.551024305554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45939.551024305554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45939.551024305554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45939.551024305554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45939.551024305554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45939.551024305554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45939.551024305554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45939.551024305554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45939.551024305554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45939.551024305554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45939.551024305554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45939.551024305554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45939.551024305554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45939.551024305554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45939.551024305554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45939.551024305554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45939.551024305554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45939.551024305554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45939.551024305554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45939.551024305554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45939.551024305554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45939.551024305554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45939.551024305554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45939.551024305554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45939.551024305554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45939.551024305554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45939.551024305554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45939.551024305554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45939.551024305554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45939.551024305554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45939.551024305554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45939.551024305554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45939.551024305554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45939.551024305554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45939.551024305554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45939.551024305554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45939.551024305554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45939.551024305554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45939.551024305554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45939.551024305554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45939.551024305554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45939.551024305554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45939.551024305554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45939.551024305554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45939.551024305554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45939.551024305554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45939.551024305554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45939.551024305554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45939.551024305554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45939.551024305554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45939.551024305554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45939.551024305554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45939.551024305554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45939.551024305554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45939.551024305554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45939.551024305554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45939.551024305554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45939.551024305554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45939.551024305554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45939.551024305554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45939.551024305554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45939.551024305554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45939.551024305554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45939.551024305554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45939.551024305554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45939.551024305554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45939.551024305554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45939.551024305554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45939.551024305554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45939.551024305554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45939.551024305554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45939.551024305554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45939.551024305554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45939.551024305554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45939.551024305554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45939.551024305554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45939.551024305554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45939.551024305554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45939.551024305554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45939.551024305554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45939.551024305554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45939.551024305554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45939.551024305554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45939.551024305554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45939.551024305554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45939.551024305554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45939.551024305554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45939.551024305554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45939.551024305554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45939.551024305554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45939.551024305554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45939.551024305554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45939.551024305554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45939.551024305554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45939.551024305554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45939.551024305554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45939.551024305554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45939.551024305554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45939.551024305554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45939.551024305554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45939.551024305554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45939.551024305554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236.07030671295797</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1</v>
      </c>
      <c r="D3" s="129" t="s">
        <v>35003</v>
      </c>
      <c r="E3" s="104" t="s">
        <v>38964</v>
      </c>
      <c r="F3" s="131">
        <v>45939.505787037036</v>
      </c>
      <c r="G3" s="132">
        <f ca="1">IFERROR(NOW()-F3,"")</f>
        <v>4.5237268517666962E-2</v>
      </c>
      <c r="H3" s="131">
        <v>45939.499722222223</v>
      </c>
      <c r="I3" s="127" t="str">
        <f>IFERROR(VLOOKUP(D3,DB!A:F,6,0),"")</f>
        <v>Generator-SG</v>
      </c>
      <c r="J3" s="127" t="str">
        <f>IFERROR(VLOOKUP(D3,DB!A:G,7,0),"")</f>
        <v>Vandalized</v>
      </c>
      <c r="K3" s="133" t="s">
        <v>39058</v>
      </c>
      <c r="L3" s="129" t="str">
        <f>IFERROR(VLOOKUP(D3,DB!A:I,9,0),"")</f>
        <v>Latis</v>
      </c>
    </row>
    <row r="4" spans="1:16" ht="15" customHeight="1">
      <c r="A4" s="102" t="s">
        <v>39059</v>
      </c>
      <c r="B4" s="127" t="str">
        <f>IFERROR(VLOOKUP(D4,DB!A:K,11,0),"")</f>
        <v>R4</v>
      </c>
      <c r="C4" s="128">
        <v>1</v>
      </c>
      <c r="D4" s="99" t="s">
        <v>28168</v>
      </c>
      <c r="E4" s="104" t="s">
        <v>38964</v>
      </c>
      <c r="F4" s="131">
        <v>45939.536053240743</v>
      </c>
      <c r="G4" s="132">
        <f ca="1">IFERROR(NOW()-F4,"")</f>
        <v>1.4971064811106771E-2</v>
      </c>
      <c r="H4" s="131">
        <v>45937.3515162037</v>
      </c>
      <c r="I4" s="127" t="str">
        <f>IFERROR(VLOOKUP(D4,DB!A:F,6,0),"")</f>
        <v>SCECO</v>
      </c>
      <c r="J4" s="127" t="str">
        <f>IFERROR(VLOOKUP(D4,DB!A:G,7,0),"")</f>
        <v>Dead</v>
      </c>
      <c r="K4" s="133" t="s">
        <v>39060</v>
      </c>
      <c r="L4" s="129" t="str">
        <f>IFERROR(VLOOKUP(D4,DB!A:I,9,0),"")</f>
        <v>Latis</v>
      </c>
    </row>
    <row r="5" spans="1:16" ht="15" customHeight="1">
      <c r="A5" s="127"/>
      <c r="B5" s="127" t="str">
        <f>IFERROR(VLOOKUP(D5,DB!A:K,11,0),"")</f>
        <v/>
      </c>
      <c r="C5" s="128"/>
      <c r="D5" s="99"/>
      <c r="E5" s="104"/>
      <c r="F5" s="131"/>
      <c r="G5" s="132">
        <f ca="1">IFERROR(NOW()-F5,"")</f>
        <v>45939.551024305554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45939.551024305554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45939.551024305554</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45939.551024305554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45939.551024305554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45939.551024305554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45939.551024305554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45939.551024305554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45939.551024305554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45939.551024305554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45939.551024305554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45939.551024305554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45939.551024305554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45939.551024305554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45939.551024305554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45939.551024305554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45939.551024305554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45939.551024305554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45939.551024305554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45939.551024305554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45939.551024305554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45939.551024305554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45939.551024305554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45939.551024305554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45939.551024305554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45939.551024305554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45939.551024305554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45939.551024305554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45939.551024305554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45939.551024305554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45939.551024305554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45939.551024305554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45939.551024305554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45939.551024305554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45939.551024305554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45939.551024305554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45939.551024305554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45939.551024305554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45939.551024305554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45939.551024305554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45939.551024305554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45939.551024305554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45939.551024305554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45939.551024305554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45939.551024305554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45939.551024305554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45939.551024305554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45939.551024305554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45939.551024305554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45939.551024305554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45939.551024305554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45939.551024305554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45939.551024305554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45939.551024305554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45939.551024305554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45939.551024305554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45939.551024305554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45939.551024305554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45939.551024305554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45939.551024305554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45939.551024305554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45939.551024305554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45939.551024305554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45939.551024305554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45939.551024305554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45939.551024305554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45939.551024305554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45939.551024305554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45939.551024305554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45939.551024305554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45939.551024305554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45939.551024305554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45939.551024305554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45939.551024305554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45939.551024305554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45939.551024305554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45939.551024305554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45939.551024305554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45939.551024305554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45939.551024305554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45939.551024305554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45939.551024305554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45939.551024305554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45939.551024305554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45939.551024305554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45939.551024305554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45939.551024305554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45939.551024305554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45939.551024305554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45939.551024305554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45939.551024305554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45939.551024305554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45939.551024305554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45939.551024305554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45939.551024305554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45939.551024305554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45939.551024305554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45939.551024305554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45939.551024305554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45939.551024305554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45939.551024305554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45939.551024305554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45939.551024305554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45939.551024305554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45939.551024305554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45939.551024305554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45939.551024305554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45939.551024305554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45939.551024305554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45939.551024305554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45939.551024305554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45939.551024305554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45939.551024305554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45939.551024305554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45939.551024305554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45939.551024305554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45939.551024305554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45939.551024305554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45939.551024305554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45939.551024305554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45939.551024305554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45939.551024305554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45939.551024305554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45939.551024305554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45939.551024305554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45939.551024305554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45939.551024305554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45939.551024305554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45939.551024305554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45939.551024305554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45939.551024305554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45939.551024305554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45939.551024305554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45939.551024305554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45939.551024305554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45939.551024305554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45939.551024305554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45939.551024305554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45939.551024305554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45939.551024305554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45939.551024305554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45939.551024305554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45939.551024305554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45939.551024305554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45939.551024305554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45939.551024305554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45939.551024305554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45939.551024305554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45939.551024305554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45939.551024305554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45939.551024305554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45939.551024305554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45939.551024305554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45939.551024305554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45939.551024305554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45939.551024305554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45939.551024305554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45939.551024305554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45939.551024305554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45939.551024305554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45939.551024305554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45939.551024305554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45939.551024305554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45939.551024305554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45939.551024305554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45939.551024305554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45939.551024305554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45939.551024305554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45939.551024305554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45939.551024305554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45939.551024305554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45939.551024305554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45939.551024305554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45939.551024305554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45939.551024305554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45939.551024305554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45939.551024305554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45939.551024305554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45939.551024305554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45939.551024305554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45939.551024305554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45939.551024305554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45939.551024305554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45939.551024305554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45939.551024305554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45939.551024305554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45939.551024305554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45939.551024305554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45939.551024305554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45939.551024305554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45939.551024305554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45939.551024305554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45939.551024305554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45939.551024305554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45939.551024305554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45939.551024305554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45939.551024305554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45939.551024305554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45939.551024305554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45939.551024305554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45939.551024305554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45939.551024305554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45939.551024305554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45939.551024305554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45939.551024305554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45939.551024305554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45939.551024305554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45939.551024305554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45939.551024305554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45939.551024305554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45939.551024305554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45939.551024305554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45939.551024305554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45939.551024305554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45939.551024305554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45939.551024305554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45939.551024305554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45939.551024305554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45939.551024305554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45939.551024305554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45939.551024305554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45939.551024305554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45939.551024305554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45939.551024305554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45939.551024305554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45939.551024305554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45939.551024305554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45939.551024305554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45939.551024305554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45939.551024305554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45939.551024305554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45939.551024305554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45939.551024305554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45939.551024305554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45939.551024305554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45939.551024305554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45939.551024305554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45939.551024305554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45939.551024305554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45939.551024305554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45939.551024305554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45939.551024305554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45939.551024305554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45939.551024305554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45939.551024305554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45939.551024305554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45939.551024305554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45939.551024305554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45939.551024305554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45939.551024305554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45939.551024305554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45939.551024305554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45939.551024305554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45939.551024305554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45939.551024305554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45939.551024305554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45939.551024305554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45939.551024305554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45939.551024305554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45939.551024305554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45939.551024305554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45939.551024305554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45939.551024305554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45939.551024305554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45939.551024305554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45939.551024305554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45939.551024305554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45939.551024305554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45939.551024305554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45939.551024305554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45939.551024305554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45939.551024305554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45939.551024305554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45939.551024305554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45939.551024305554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45939.551024305554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45939.551024305554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45939.551024305554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45939.551024305554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45939.551024305554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45939.551024305554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45939.551024305554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45939.551024305554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45939.551024305554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45939.551024305554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45939.551024305554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45939.551024305554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45939.551024305554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45939.551024305554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45939.551024305554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45939.551024305554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45939.551024305554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45939.551024305554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45939.551024305554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45939.551024305554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45939.551024305554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45939.551024305554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45939.551024305554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45939.551024305554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45939.551024305554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45939.551024305554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45939.551024305554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45939.551024305554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45939.551024305554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45939.551024305554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45939.551024305554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45939.551024305554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45939.551024305554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45939.551024305554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45939.551024305554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45939.551024305554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45939.551024305554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45939.551024305554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45939.551024305554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45939.551024305554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45939.551024305554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45939.551024305554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45939.551024305554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45939.551024305554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45939.551024305554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45939.551024305554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45939.551024305554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45939.551024305554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45939.551024305554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45939.551024305554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45939.551024305554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45939.551024305554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45939.551024305554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45939.551024305554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45939.551024305554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45939.551024305554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45939.551024305554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45939.551024305554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45939.551024305554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45939.551024305554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45939.551024305554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45939.551024305554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45939.551024305554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45939.551024305554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45939.551024305554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45939.551024305554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45939.551024305554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45939.551024305554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45939.551024305554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45939.551024305554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45939.551024305554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45939.551024305554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45939.551024305554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45939.551024305554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45939.551024305554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45939.551024305554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45939.551024305554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45939.551024305554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45939.551024305554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45939.551024305554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45939.551024305554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45939.551024305554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45939.551024305554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45939.551024305554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45939.551024305554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45939.551024305554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45939.551024305554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45939.551024305554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45939.551024305554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45939.551024305554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45939.551024305554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45939.551024305554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45939.551024305554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45939.551024305554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45939.551024305554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45939.551024305554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45939.551024305554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45939.551024305554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45939.551024305554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45939.551024305554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45939.551024305554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45939.551024305554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45939.551024305554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45939.551024305554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45939.551024305554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45939.551024305554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45939.551024305554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45939.551024305554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45939.551024305554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45939.551024305554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45939.551024305554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45939.551024305554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45939.551024305554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45939.551024305554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45939.551024305554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45939.551024305554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45939.551024305554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45939.551024305554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45939.551024305554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45939.551024305554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45939.551024305554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45939.551024305554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45939.551024305554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45939.551024305554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45939.551024305554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45939.551024305554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45939.551024305554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45939.551024305554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45939.551024305554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45939.551024305554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45939.551024305554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45939.551024305554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45939.551024305554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45939.551024305554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45939.551024305554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45939.551024305554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45939.551024305554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45939.551024305554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45939.551024305554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45939.551024305554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45939.551024305554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45939.551024305554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45939.551024305554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45939.551024305554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45939.551024305554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45939.551024305554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45939.551024305554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45939.551024305554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45939.551024305554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45939.551024305554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45939.551024305554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45939.551024305554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45939.551024305554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45939.551024305554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45939.551024305554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45939.551024305554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45939.551024305554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45939.551024305554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45939.551024305554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45939.551024305554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45939.551024305554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45939.551024305554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45939.551024305554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45939.551024305554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45939.551024305554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45939.551024305554</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45939.551024305554</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45939.551024305554</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45939.551024305554</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45939.551024305554</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45939.551024305554</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45939.551024305554</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45939.551024305554</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6">
        <f ca="1">IFERROR(NOW()-F2,"")</f>
        <v>47.718964120365854</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39043</v>
      </c>
      <c r="F3" s="38">
        <v>45926.188877314817</v>
      </c>
      <c r="G3" s="166">
        <f t="shared" ref="G3" ca="1" si="0">IFERROR(NOW()-F3,"")</f>
        <v>13.362146990737529</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126"/>
      <c r="E4" s="37"/>
      <c r="F4" s="38"/>
      <c r="G4" s="39">
        <f t="shared" ref="G4:G22" ca="1" si="1">IFERROR(NOW()-F4,"")</f>
        <v>45939.551024305554</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45939.551024305554</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45939.551024305554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45939.551024305554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45939.551024305554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45939.551024305554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45939.551024305554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45939.551024305554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45939.551024305554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45939.551024305554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45939.551024305554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45939.551024305554</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45939.551024305554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45939.551024305554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45939.551024305554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45939.551024305554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45939.551024305554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45939.551024305554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45939.551024305554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45939.551024305554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45939.551024305554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45939.551024305554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45939.551024305554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45939.551024305554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45939.551024305554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45939.551024305554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45939.551024305554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45939.551024305554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45939.551024305554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45939.551024305554</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45939.551024305554</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45939.551024305554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45939.551024305554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45939.551024305554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45939.551024305554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45939.551024305554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45939.551024305554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45939.551024305554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45939.551024305554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45939.551024305554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45939.551024305554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45939.551024305554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45939.551024305554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45939.551024305554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45939.551024305554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45939.551024305554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45939.551024305554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45939.551024305554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45939.551024305554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45939.551024305554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45939.551024305554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45939.551024305554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45939.551024305554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45939.551024305554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45939.551024305554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45939.551024305554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45939.551024305554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45939.551024305554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45939.551024305554</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45939.551024305554</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45939.551024305554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45939.551024305554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45939.551024305554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45939.551024305554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45939.551024305554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45939.551024305554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45939.551024305554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45939.551024305554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45939.551024305554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45939.551024305554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45939.551024305554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45939.551024305554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45939.551024305554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45939.551024305554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45939.551024305554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45939.551024305554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45939.551024305554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45939.551024305554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45939.551024305554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45939.551024305554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45939.551024305554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45939.551024305554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45939.551024305554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45939.551024305554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45939.551024305554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45939.551024305554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45939.551024305554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45939.551024305554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45939.551024305554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45939.551024305554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45939.551024305554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45939.551024305554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45939.551024305554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45939.551024305554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45939.551024305554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45939.551024305554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45939.551024305554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45939.551024305554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45939.551024305554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45939.551024305554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45939.551024305554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45939.551024305554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45939.551024305554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45939.551024305554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45939.551024305554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45939.551024305554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45939.551024305554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45939.551024305554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45939.551024305554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45939.551024305554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45939.551024305554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45939.551024305554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45939.551024305554</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45939.551024305554</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39065</v>
      </c>
      <c r="B2" s="149" t="s">
        <v>5398</v>
      </c>
      <c r="C2" s="148">
        <v>1</v>
      </c>
      <c r="D2" s="149" t="s">
        <v>34463</v>
      </c>
      <c r="E2" s="148" t="s">
        <v>39066</v>
      </c>
      <c r="F2" s="150">
        <v>45926.772847222222</v>
      </c>
      <c r="G2" s="151">
        <f ca="1">IFERROR(NOW()-F2,"-")</f>
        <v>12.778177083331684</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2.1961805556202307E-2</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5.6700520833328483</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4.6087789351804531</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39072</v>
      </c>
      <c r="B6" s="149" t="str">
        <f>IFERROR(VLOOKUP(D6,DB!A:K,11,0),"")</f>
        <v>R6</v>
      </c>
      <c r="C6" s="149">
        <v>1</v>
      </c>
      <c r="D6" s="149" t="s">
        <v>33684</v>
      </c>
      <c r="E6" s="148" t="s">
        <v>39066</v>
      </c>
      <c r="F6" s="154">
        <v>45939.529398148145</v>
      </c>
      <c r="G6" s="151">
        <f ca="1">IFERROR(NOW()-F6,"-")</f>
        <v>2.1626157409627922E-2</v>
      </c>
      <c r="H6" s="154">
        <v>45937.667847222219</v>
      </c>
      <c r="I6" s="149" t="str">
        <f>IFERROR(VLOOKUP(D6,DB!A:F,6,0),"")</f>
        <v>SCECO</v>
      </c>
      <c r="J6" s="149" t="str">
        <f>IFERROR(VLOOKUP(D6,DB!A:G,7,0),"")</f>
        <v>Weak</v>
      </c>
      <c r="K6" s="155" t="s">
        <v>39073</v>
      </c>
      <c r="L6" s="149" t="str">
        <f>IFERROR(VLOOKUP(D6,DB!A:I,9,0),"")</f>
        <v>Latis</v>
      </c>
    </row>
    <row r="7" spans="1:16383" s="116" customFormat="1" ht="31.5" customHeight="1">
      <c r="A7" s="160" t="s">
        <v>39074</v>
      </c>
      <c r="B7" s="160" t="str">
        <f>IFERROR(VLOOKUP(D7,DB!A:K,11,0),"")</f>
        <v>R6</v>
      </c>
      <c r="C7" s="168">
        <v>1</v>
      </c>
      <c r="D7" s="168" t="s">
        <v>33325</v>
      </c>
      <c r="E7" s="160" t="s">
        <v>38964</v>
      </c>
      <c r="F7" s="160"/>
      <c r="G7" s="151">
        <f ca="1">IFERROR(NOW()-F7,"-")</f>
        <v>45939.551024305554</v>
      </c>
      <c r="H7" s="167">
        <v>45939.45239583333</v>
      </c>
      <c r="I7" s="160" t="str">
        <f>IFERROR(VLOOKUP(D7,DB!A:F,6,0),"")</f>
        <v>Generator-SG</v>
      </c>
      <c r="J7" s="160" t="str">
        <f>IFERROR(VLOOKUP(D7,DB!A:G,7,0),"")</f>
        <v>Vandalized</v>
      </c>
      <c r="K7" s="160" t="s">
        <v>39075</v>
      </c>
      <c r="L7" s="160" t="str">
        <f>IFERROR(VLOOKUP(D7,DB!A:I,9,0),"")</f>
        <v>Latis</v>
      </c>
    </row>
    <row r="8" spans="1:16383" ht="31.5" customHeight="1">
      <c r="A8" s="160" t="s">
        <v>39076</v>
      </c>
      <c r="B8" s="160" t="str">
        <f>IFERROR(VLOOKUP(D8,DB!A:K,11,0),"")</f>
        <v>R6</v>
      </c>
      <c r="C8" s="160">
        <v>1</v>
      </c>
      <c r="D8" s="160" t="s">
        <v>34012</v>
      </c>
      <c r="E8" s="160" t="s">
        <v>38964</v>
      </c>
      <c r="F8" s="167">
        <v>45939.531898148147</v>
      </c>
      <c r="G8" s="151">
        <f ca="1">IFERROR(NOW()-F8,"-")</f>
        <v>1.9126157407299615E-2</v>
      </c>
      <c r="H8" s="167">
        <v>45939.526203703703</v>
      </c>
      <c r="I8" s="160" t="str">
        <f>IFERROR(VLOOKUP(D8,DB!A:F,6,0),"")</f>
        <v>SCECO</v>
      </c>
      <c r="J8" s="160" t="str">
        <f>IFERROR(VLOOKUP(D8,DB!A:G,7,0),"")</f>
        <v>Vandalized</v>
      </c>
      <c r="K8" s="160" t="s">
        <v>39077</v>
      </c>
      <c r="L8" s="160" t="str">
        <f>IFERROR(VLOOKUP(D8,DB!A:I,9,0),"")</f>
        <v>Latis</v>
      </c>
    </row>
    <row r="9" spans="1:16383" ht="31.5" customHeight="1">
      <c r="A9" s="160"/>
      <c r="B9" s="160" t="str">
        <f>IFERROR(VLOOKUP(D9,DB!A:K,11,0),"")</f>
        <v/>
      </c>
      <c r="C9" s="160"/>
      <c r="D9" s="159"/>
      <c r="E9" s="160"/>
      <c r="F9" s="160"/>
      <c r="G9" s="151">
        <f ca="1">IFERROR(NOW()-F9,"-")</f>
        <v>45939.551024305554</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45939.551024305554</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45939.551024305554</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45939.551024305554</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45939.551024305554</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45939.551024305554</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45939.551024305554</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45939.551024305554</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45939.551024305554</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45939.551024305554</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45939.551024305554</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45939.551024305554</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45939.551024305554</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45939.551024305554</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45939.551024305554</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45939.551024305554</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45939.551024305554</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45939.551024305554</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45939.551024305554</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45939.551024305554</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45939.551024305554</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45939.551024305554</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45939.551024305554</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45939.551024305554</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45939.551024305554</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45939.551024305554</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45939.551024305554</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45939.551024305554</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45939.551024305554</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45939.551024305554</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45939.551024305554</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45939.551024305554</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45939.551024305554</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45939.551024305554</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45939.551024305554</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45939.551024305554</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45939.551024305554</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45939.551024305554</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45939.551024305554</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45939.551024305554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45939.551024305554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45939.551024305554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45939.551024305554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45939.551024305554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45939.551024305554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45939.551024305554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45939.551024305554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45939.551024305554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45939.551024305554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45939.551024305554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45939.551024305554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45939.551024305554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45939.551024305554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45939.551024305554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45939.551024305554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45939.551024305554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45939.551024305554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45939.551024305554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45939.551024305554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45939.551024305554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45939.551024305554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45939.551024305554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45939.551024305554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45939.551024305554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45939.551024305554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45939.551024305554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45939.551024305554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45939.551024305554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45939.551024305554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45939.551024305554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45939.551024305554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45939.551024305554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45939.551024305554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45939.551024305554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45939.551024305554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45939.551024305554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45939.551024305554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45939.551024305554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45939.551024305554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45939.551024305554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45939.551024305554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45939.551024305554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45939.551024305554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45939.551024305554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45939.551024305554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45939.551024305554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45939.551024305554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45939.551024305554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45939.551024305554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45939.551024305554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45939.551024305554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45939.551024305554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45939.551024305554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45939.551024305554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45939.551024305554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45939.551024305554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45939.551024305554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45939.551024305554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45939.551024305554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45939.551024305554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45939.551024305554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45939.551024305554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45939.551024305554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45939.551024305554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45939.551024305554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45939.551024305554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45939.551024305554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45939.551024305554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45939.551024305554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45939.551024305554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45939.551024305554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45939.551024305554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45939.551024305554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45939.551024305554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45939.551024305554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45939.551024305554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45939.551024305554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45939.551024305554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45939.551024305554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45939.551024305554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45939.551024305554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45939.551024305554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45939.551024305554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45939.551024305554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45939.551024305554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45939.551024305554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45939.551024305554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45939.551024305554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45939.551024305554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45939.551024305554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45939.551024305554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45939.551024305554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45939.551024305554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45939.551024305554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45939.551024305554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45939.551024305554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45939.551024305554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45939.551024305554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45939.551024305554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45939.551024305554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45939.551024305554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45939.551024305554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45939.551024305554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45939.551024305554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45939.551024305554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45939.551024305554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45939.551024305554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45939.551024305554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45939.551024305554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45939.551024305554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45939.551024305554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45939.551024305554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45939.551024305554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45939.551024305554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45939.551024305554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45939.551024305554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45939.551024305554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45939.551024305554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45939.551024305554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45939.551024305554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45939.551024305554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45939.551024305554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45939.551024305554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45939.551024305554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45939.551024305554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45939.551024305554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45939.551024305554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45939.551024305554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45939.551024305554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45939.551024305554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45939.551024305554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45939.551024305554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45939.551024305554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45939.551024305554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45939.551024305554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45939.551024305554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45939.551024305554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45939.551024305554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45939.551024305554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45939.551024305554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45939.551024305554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45939.551024305554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45939.551024305554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45939.551024305554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45939.551024305554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45939.551024305554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45939.551024305554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45939.551024305554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45939.551024305554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45939.551024305554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45939.551024305554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45939.551024305554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45939.551024305554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45939.551024305554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45939.551024305554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45939.551024305554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45939.551024305554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45939.551024305554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45939.551024305554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45939.551024305554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45939.551024305554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45939.551024305554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45939.551024305554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45939.551024305554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45939.551024305554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45939.551024305554</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2025-10-09T10:14:44Z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