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356" documentId="13_ncr:1_{F6CB121F-512D-4AA6-A0C1-0FB36C537598}" xr6:coauthVersionLast="47" xr6:coauthVersionMax="47" xr10:uidLastSave="{1D41AFF3-CA4A-400F-B444-387AEA91B743}"/>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5" l="1"/>
  <c r="G4" i="5"/>
  <c r="I4" i="5"/>
  <c r="J4" i="5"/>
  <c r="L4" i="5"/>
  <c r="B8" i="2"/>
  <c r="J6" i="6"/>
  <c r="J7" i="6"/>
  <c r="J8" i="6"/>
  <c r="J9" i="6"/>
  <c r="J10" i="6"/>
  <c r="J11" i="6"/>
  <c r="J12" i="6"/>
  <c r="J13" i="6"/>
  <c r="J14" i="6"/>
  <c r="J15" i="6"/>
  <c r="J16" i="6"/>
  <c r="J17" i="6"/>
  <c r="J18" i="6"/>
  <c r="J19" i="6"/>
  <c r="J20" i="6"/>
  <c r="J21" i="6"/>
  <c r="J22" i="6"/>
  <c r="J23" i="6"/>
  <c r="J24" i="6"/>
  <c r="J25" i="6"/>
  <c r="J2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G4" i="6"/>
  <c r="G2" i="6"/>
  <c r="G5" i="6"/>
  <c r="B5" i="2"/>
  <c r="G5" i="2"/>
  <c r="I5" i="2"/>
  <c r="J5" i="2"/>
  <c r="L5" i="2"/>
  <c r="B6" i="2"/>
  <c r="G6" i="2"/>
  <c r="I6" i="2"/>
  <c r="J6" i="2"/>
  <c r="L6" i="2"/>
  <c r="B7" i="2"/>
  <c r="G7" i="2"/>
  <c r="I7" i="2"/>
  <c r="J7" i="2"/>
  <c r="L7"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I2" i="6"/>
  <c r="I5" i="6"/>
  <c r="L2" i="6"/>
  <c r="L5" i="6"/>
  <c r="L4" i="6"/>
  <c r="J5" i="6"/>
  <c r="J2" i="6"/>
  <c r="J4" i="6"/>
  <c r="I4" i="6"/>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L22" i="5"/>
  <c r="J22" i="5"/>
  <c r="I22" i="5"/>
  <c r="G22" i="5"/>
  <c r="B22" i="5"/>
  <c r="L5" i="5"/>
  <c r="L6" i="5"/>
  <c r="L7" i="5"/>
  <c r="L8" i="5"/>
  <c r="L9" i="5"/>
  <c r="L10" i="5"/>
  <c r="L11" i="5"/>
  <c r="L12" i="5"/>
  <c r="L13" i="5"/>
  <c r="L14" i="5"/>
  <c r="L15" i="5"/>
  <c r="L16" i="5"/>
  <c r="L17" i="5"/>
  <c r="L18" i="5"/>
  <c r="L19" i="5"/>
  <c r="L20" i="5"/>
  <c r="L21" i="5"/>
  <c r="J5" i="5"/>
  <c r="J6" i="5"/>
  <c r="J7" i="5"/>
  <c r="J8" i="5"/>
  <c r="J9" i="5"/>
  <c r="J10" i="5"/>
  <c r="J11" i="5"/>
  <c r="J12" i="5"/>
  <c r="J13" i="5"/>
  <c r="J14" i="5"/>
  <c r="J15" i="5"/>
  <c r="J16" i="5"/>
  <c r="J17" i="5"/>
  <c r="J18" i="5"/>
  <c r="J19" i="5"/>
  <c r="J20" i="5"/>
  <c r="J21" i="5"/>
  <c r="I5" i="5"/>
  <c r="I6" i="5"/>
  <c r="I7" i="5"/>
  <c r="I8" i="5"/>
  <c r="I9" i="5"/>
  <c r="I10" i="5"/>
  <c r="I11" i="5"/>
  <c r="I12" i="5"/>
  <c r="I13" i="5"/>
  <c r="I14" i="5"/>
  <c r="I15" i="5"/>
  <c r="I16" i="5"/>
  <c r="I17" i="5"/>
  <c r="I18" i="5"/>
  <c r="I19" i="5"/>
  <c r="I20" i="5"/>
  <c r="I21" i="5"/>
  <c r="G5" i="5"/>
  <c r="G6" i="5"/>
  <c r="G7" i="5"/>
  <c r="G8" i="5"/>
  <c r="G9" i="5"/>
  <c r="G10" i="5"/>
  <c r="G11" i="5"/>
  <c r="G12" i="5"/>
  <c r="G13" i="5"/>
  <c r="G14" i="5"/>
  <c r="G15" i="5"/>
  <c r="G16" i="5"/>
  <c r="G17" i="5"/>
  <c r="G18" i="5"/>
  <c r="G19" i="5"/>
  <c r="G20" i="5"/>
  <c r="G21" i="5"/>
  <c r="B5" i="5"/>
  <c r="B6" i="5"/>
  <c r="B7" i="5"/>
  <c r="B8" i="5"/>
  <c r="B9" i="5"/>
  <c r="B10" i="5"/>
  <c r="B11" i="5"/>
  <c r="B12" i="5"/>
  <c r="B13" i="5"/>
  <c r="B14" i="5"/>
  <c r="B15" i="5"/>
  <c r="B16" i="5"/>
  <c r="B17" i="5"/>
  <c r="B18" i="5"/>
  <c r="B19" i="5"/>
  <c r="B20" i="5"/>
  <c r="B21" i="5"/>
  <c r="B3" i="5"/>
  <c r="G3" i="5"/>
  <c r="I3" i="5"/>
  <c r="J3" i="5"/>
  <c r="L3" i="5"/>
  <c r="B3" i="2"/>
  <c r="G3" i="2"/>
  <c r="I3" i="2"/>
  <c r="J3" i="2"/>
  <c r="L3" i="2"/>
  <c r="B4" i="2"/>
  <c r="G4" i="2"/>
  <c r="I4" i="2"/>
  <c r="J4" i="2"/>
  <c r="L4" i="2"/>
  <c r="B2" i="1"/>
  <c r="L2" i="5"/>
  <c r="B2" i="4"/>
  <c r="G2" i="4"/>
  <c r="I2" i="4"/>
  <c r="J2" i="4"/>
  <c r="L2" i="4"/>
  <c r="B3" i="6"/>
  <c r="G3" i="6"/>
  <c r="I3" i="6"/>
  <c r="J3" i="6"/>
  <c r="L3" i="6"/>
  <c r="B6" i="6"/>
  <c r="G6" i="6"/>
  <c r="I6" i="6"/>
  <c r="L6" i="6"/>
  <c r="B7" i="6"/>
  <c r="G7" i="6"/>
  <c r="I7" i="6"/>
  <c r="L7" i="6"/>
  <c r="B8" i="6"/>
  <c r="G8" i="6"/>
  <c r="I8" i="6"/>
  <c r="L8" i="6"/>
  <c r="B9" i="6"/>
  <c r="G9" i="6"/>
  <c r="I9" i="6"/>
  <c r="L9" i="6"/>
  <c r="B10" i="6"/>
  <c r="G10" i="6"/>
  <c r="I10" i="6"/>
  <c r="L10" i="6"/>
  <c r="B11" i="6"/>
  <c r="G11" i="6"/>
  <c r="I11" i="6"/>
  <c r="L11" i="6"/>
  <c r="B12" i="6"/>
  <c r="G12" i="6"/>
  <c r="I12" i="6"/>
  <c r="L12" i="6"/>
  <c r="B13" i="6"/>
  <c r="G13" i="6"/>
  <c r="I13" i="6"/>
  <c r="L13" i="6"/>
  <c r="B14" i="6"/>
  <c r="G14" i="6"/>
  <c r="I14" i="6"/>
  <c r="L14" i="6"/>
  <c r="B15" i="6"/>
  <c r="G15" i="6"/>
  <c r="I15" i="6"/>
  <c r="L15" i="6"/>
  <c r="B16" i="6"/>
  <c r="G16" i="6"/>
  <c r="I16" i="6"/>
  <c r="L16" i="6"/>
  <c r="B17" i="6"/>
  <c r="G17" i="6"/>
  <c r="I17" i="6"/>
  <c r="L17" i="6"/>
  <c r="B18" i="6"/>
  <c r="G18" i="6"/>
  <c r="I18" i="6"/>
  <c r="L18" i="6"/>
  <c r="B19" i="6"/>
  <c r="G19" i="6"/>
  <c r="I19" i="6"/>
  <c r="L19" i="6"/>
  <c r="B20" i="6"/>
  <c r="G20" i="6"/>
  <c r="I20" i="6"/>
  <c r="L20" i="6"/>
  <c r="B21" i="6"/>
  <c r="G21" i="6"/>
  <c r="I21" i="6"/>
  <c r="L21" i="6"/>
  <c r="B22" i="6"/>
  <c r="G22" i="6"/>
  <c r="I22" i="6"/>
  <c r="L22" i="6"/>
  <c r="B23" i="6"/>
  <c r="G23" i="6"/>
  <c r="I23" i="6"/>
  <c r="L23" i="6"/>
  <c r="B24" i="6"/>
  <c r="G24" i="6"/>
  <c r="I24" i="6"/>
  <c r="L24" i="6"/>
  <c r="B25" i="6"/>
  <c r="G25" i="6"/>
  <c r="I25" i="6"/>
  <c r="L25" i="6"/>
  <c r="B26" i="6"/>
  <c r="G26" i="6"/>
  <c r="I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alcChain>
</file>

<file path=xl/sharedStrings.xml><?xml version="1.0" encoding="utf-8"?>
<sst xmlns="http://schemas.openxmlformats.org/spreadsheetml/2006/main" count="178580" uniqueCount="39072">
  <si>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</si>
  <si>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</si>
  <si>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</si>
  <si>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</si>
  <si>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</si>
  <si>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</si>
  <si>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</si>
  <si>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</si>
  <si>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</si>
  <si>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</si>
  <si>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</si>
  <si>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</si>
  <si>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</si>
  <si>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</si>
  <si>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</si>
  <si>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</si>
  <si>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</si>
  <si>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</si>
  <si>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</si>
  <si>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</si>
  <si>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</si>
  <si>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</si>
  <si>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</si>
  <si>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</si>
  <si>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</si>
  <si>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</si>
  <si>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</si>
  <si>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</si>
  <si>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</si>
  <si>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</si>
  <si>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</si>
  <si>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</si>
  <si>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</si>
  <si>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</si>
  <si>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</si>
  <si>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</si>
  <si>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</si>
  <si>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</si>
  <si>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</si>
  <si>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</si>
  <si>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</si>
  <si>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</si>
  <si>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</si>
  <si>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</si>
  <si>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</si>
  <si>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</si>
  <si>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</si>
  <si>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</si>
  <si>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</si>
  <si>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</si>
  <si>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</si>
  <si>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</si>
  <si>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</si>
  <si>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</si>
  <si>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</si>
  <si>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</si>
  <si>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</si>
  <si>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</si>
  <si>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</si>
  <si>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</si>
  <si>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</si>
  <si>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</si>
  <si>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</si>
  <si>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</si>
  <si>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</si>
  <si>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</si>
  <si>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</si>
  <si>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</si>
  <si>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</si>
  <si>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</si>
  <si>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</si>
  <si>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</si>
  <si>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</si>
  <si>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</si>
  <si>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</si>
  <si>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</si>
  <si>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</si>
  <si>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</si>
  <si>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</si>
  <si>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</si>
  <si>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</si>
  <si>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</si>
  <si>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</si>
  <si>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</si>
  <si>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</si>
  <si>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</si>
  <si>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</si>
  <si>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</si>
  <si>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</si>
  <si>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</si>
  <si>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</si>
  <si>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</si>
  <si>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</si>
  <si>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</si>
  <si>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</si>
  <si>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</si>
  <si>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</si>
  <si>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</si>
  <si>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</si>
  <si>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</si>
  <si>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</si>
  <si>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</si>
  <si>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</si>
  <si>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</si>
  <si>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</si>
  <si>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</si>
  <si>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</si>
  <si>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</si>
  <si>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</si>
  <si>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</si>
  <si>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</si>
  <si>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</si>
  <si>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</si>
  <si>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</si>
  <si>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</si>
  <si>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</si>
  <si>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</si>
  <si>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</si>
  <si>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</si>
  <si>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</si>
  <si>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</si>
  <si>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</si>
  <si>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</si>
  <si>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</si>
  <si>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</si>
  <si>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</si>
  <si>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</si>
  <si>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</si>
  <si>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</si>
  <si>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</si>
  <si>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</si>
  <si>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</si>
  <si>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</si>
  <si>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</si>
  <si>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</si>
  <si>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</si>
  <si>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</si>
  <si>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</si>
  <si>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</si>
  <si>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</si>
  <si>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</si>
  <si>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</si>
  <si>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</si>
  <si>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</si>
  <si>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</si>
  <si>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</si>
  <si>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</si>
  <si>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</si>
  <si>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</si>
  <si>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</si>
  <si>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</si>
  <si>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</si>
  <si>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</si>
  <si>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</si>
  <si>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</si>
  <si>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</si>
  <si>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</si>
  <si>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</si>
  <si>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</si>
  <si>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</si>
  <si>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</si>
  <si>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</si>
  <si>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</si>
  <si>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</si>
  <si>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</si>
  <si>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</si>
  <si>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</si>
  <si>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</si>
  <si>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</si>
  <si>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</si>
  <si>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</si>
  <si>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</si>
  <si>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</si>
  <si>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</si>
  <si>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</si>
  <si>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</si>
  <si>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</si>
  <si>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</si>
  <si>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</si>
  <si>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</si>
  <si>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</si>
  <si>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</si>
  <si>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</si>
  <si>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</si>
  <si>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</si>
  <si>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</si>
  <si>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</si>
  <si>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</si>
  <si>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</si>
  <si>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</si>
  <si>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</si>
  <si>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</si>
  <si>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</si>
  <si>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</si>
  <si>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</si>
  <si>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</si>
  <si>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</si>
  <si>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</si>
  <si>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</si>
  <si>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</si>
  <si>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</si>
  <si>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</si>
  <si>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</si>
  <si>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</si>
  <si>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</si>
  <si>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</si>
  <si>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</si>
  <si>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</si>
  <si>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</si>
  <si>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</si>
  <si>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</si>
  <si>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</si>
  <si>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</si>
  <si>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</si>
  <si>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</si>
  <si>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</si>
  <si>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</si>
  <si>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</si>
  <si>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</si>
  <si>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</si>
  <si>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</si>
  <si>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</si>
  <si>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</si>
  <si>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</si>
  <si>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</si>
  <si>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</si>
  <si>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</si>
  <si>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</si>
  <si>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</si>
  <si>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</si>
  <si>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</si>
  <si>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</si>
  <si>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</si>
  <si>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</si>
  <si>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</si>
  <si>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</si>
  <si>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</si>
  <si>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</si>
  <si>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</si>
  <si>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</si>
  <si>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</si>
  <si>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</si>
  <si>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</si>
  <si>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</si>
  <si>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</si>
  <si>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</si>
  <si>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</si>
  <si>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</si>
  <si>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</si>
  <si>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</si>
  <si>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</si>
  <si>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</si>
  <si>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</si>
  <si>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</si>
  <si>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</si>
  <si>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</si>
  <si>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</si>
  <si>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</si>
  <si>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</si>
  <si>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</si>
  <si>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</si>
  <si>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</si>
  <si>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</si>
  <si>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</si>
  <si>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</si>
  <si>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</si>
  <si>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</si>
  <si>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</si>
  <si>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</si>
  <si>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</si>
  <si>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</si>
  <si>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</si>
  <si>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</si>
  <si>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</si>
  <si>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</si>
  <si>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</si>
  <si>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</si>
  <si>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</si>
  <si>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</si>
  <si>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</si>
  <si>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</si>
  <si>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</si>
  <si>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</si>
  <si>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</si>
  <si>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</si>
  <si>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</si>
  <si>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</si>
  <si>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</si>
  <si>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</si>
  <si>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</si>
  <si>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</si>
  <si>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</si>
  <si>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</si>
  <si>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</si>
  <si>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</si>
  <si>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</si>
  <si>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</si>
  <si>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</si>
  <si>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</si>
  <si>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</si>
  <si>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</si>
  <si>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</si>
  <si>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</si>
  <si>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</si>
  <si>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</si>
  <si>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</si>
  <si>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</si>
  <si>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</si>
  <si>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</si>
  <si>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</si>
  <si>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</si>
  <si>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</si>
  <si>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</si>
  <si>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</si>
  <si>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</si>
  <si>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</si>
  <si>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</si>
  <si>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</si>
  <si>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</si>
  <si>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</si>
  <si>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</si>
  <si>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</si>
  <si>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</si>
  <si>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</si>
  <si>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</si>
  <si>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</si>
  <si>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</si>
  <si>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</si>
  <si>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</si>
  <si>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</si>
  <si>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</si>
  <si>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</si>
  <si>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</si>
  <si>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</si>
  <si>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</si>
  <si>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</si>
  <si>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</si>
  <si>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</si>
  <si>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</si>
  <si>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</si>
  <si>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</si>
  <si>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</si>
  <si>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</si>
  <si>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</si>
  <si>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</si>
  <si>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</si>
  <si>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</si>
  <si>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</si>
  <si>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</si>
  <si>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</si>
  <si>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</si>
  <si>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</si>
  <si>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</si>
  <si>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</si>
  <si>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</si>
  <si>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</si>
  <si>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</si>
  <si>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</si>
  <si>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</si>
  <si>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</si>
  <si>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</si>
  <si>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</si>
  <si>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</si>
  <si>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</si>
  <si>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</si>
  <si>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</si>
  <si>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</si>
  <si>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</si>
  <si>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</si>
  <si>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</si>
  <si>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</si>
  <si>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</si>
  <si>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</si>
  <si>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</si>
  <si>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</si>
  <si>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</si>
  <si>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</si>
  <si>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</si>
  <si>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</si>
  <si>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</si>
  <si>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</si>
  <si>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</si>
  <si>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</si>
  <si>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</si>
  <si>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</si>
  <si>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</si>
  <si>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</si>
  <si>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</si>
  <si>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</si>
  <si>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</si>
  <si>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</si>
  <si>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</si>
  <si>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</si>
  <si>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</si>
  <si>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</si>
  <si>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</si>
  <si>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</si>
  <si>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</si>
  <si>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</si>
  <si>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</si>
  <si>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</si>
  <si>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</si>
  <si>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</si>
  <si>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</si>
  <si>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</si>
  <si>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</si>
  <si>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</si>
  <si>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</si>
  <si>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</si>
  <si>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</si>
  <si>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</si>
  <si>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</si>
  <si>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</si>
  <si>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</si>
  <si>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</si>
  <si>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</si>
  <si>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</si>
  <si>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</si>
  <si>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</si>
  <si>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</si>
  <si>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</si>
  <si>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</si>
  <si>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</si>
  <si>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</si>
  <si>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</si>
  <si>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</si>
  <si>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</si>
  <si>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</si>
  <si>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</si>
  <si>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</si>
  <si>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</si>
  <si>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</si>
  <si>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</si>
  <si>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</si>
  <si>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</si>
  <si>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</si>
  <si>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</si>
  <si>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</si>
  <si>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</si>
  <si>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</si>
  <si>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</si>
  <si>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</si>
  <si>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</si>
  <si>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</si>
  <si>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</si>
  <si>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</si>
  <si>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</si>
  <si>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</si>
  <si>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</si>
  <si>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</si>
  <si>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</si>
  <si>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</si>
  <si>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</si>
  <si>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</si>
  <si>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</si>
  <si>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</si>
  <si>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</si>
  <si>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</si>
  <si>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</si>
  <si>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</si>
  <si>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</si>
  <si>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</si>
  <si>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</si>
  <si>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</si>
  <si>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</si>
  <si>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</si>
  <si>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</si>
  <si>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</si>
  <si>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</si>
  <si>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</si>
  <si>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</si>
  <si>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</si>
  <si>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</si>
  <si>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</si>
  <si>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</si>
  <si>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</si>
  <si>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</si>
  <si>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</si>
  <si>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</si>
  <si>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</si>
  <si>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</si>
  <si>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</si>
  <si>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</si>
  <si>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</si>
  <si>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</si>
  <si>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</si>
  <si>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</si>
  <si>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</si>
  <si>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</si>
  <si>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</si>
  <si>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</si>
  <si>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</si>
  <si>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</si>
  <si>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</si>
  <si>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</si>
  <si>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</si>
  <si>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</si>
  <si>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</si>
  <si>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</si>
  <si>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</si>
  <si>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</si>
  <si>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</si>
  <si>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</si>
  <si>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</si>
  <si>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</si>
  <si>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</si>
  <si>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</si>
  <si>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</si>
  <si>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</si>
  <si>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</si>
  <si>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</si>
  <si>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</si>
  <si>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</si>
  <si>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</si>
  <si>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</si>
  <si>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</si>
  <si>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</si>
  <si>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</si>
  <si>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</si>
  <si>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</si>
  <si>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</si>
  <si>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</si>
  <si>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</si>
  <si>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</si>
  <si>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</si>
  <si>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</si>
  <si>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</si>
  <si>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</si>
  <si>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</si>
  <si>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</si>
  <si>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</si>
  <si>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</si>
  <si>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</si>
  <si>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</si>
  <si>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</si>
  <si>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</si>
  <si>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</si>
  <si>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</si>
  <si>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</si>
  <si>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</si>
  <si>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</si>
  <si>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</si>
  <si>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</si>
  <si>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</si>
  <si>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</si>
  <si>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</si>
  <si>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</si>
  <si>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</si>
  <si>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</si>
  <si>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</si>
  <si>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</si>
  <si>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</si>
  <si>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</si>
  <si>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</si>
  <si>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</si>
  <si>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</si>
  <si>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</si>
  <si>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</si>
  <si>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</si>
  <si>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</si>
  <si>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</si>
  <si>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</si>
  <si>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</si>
  <si>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</si>
  <si>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</si>
  <si>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</si>
  <si>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</si>
  <si>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</si>
  <si>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</si>
  <si>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</si>
  <si>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</si>
  <si>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</si>
  <si>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</si>
  <si>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</si>
  <si>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</si>
  <si>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</si>
  <si>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</si>
  <si>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</si>
  <si>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</si>
  <si>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</si>
  <si>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</si>
  <si>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</si>
  <si>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</si>
  <si>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</si>
  <si>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</si>
  <si>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</si>
  <si>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</si>
  <si>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</si>
  <si>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</si>
  <si>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</si>
  <si>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</si>
  <si>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</si>
  <si>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</si>
  <si>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</si>
  <si>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</si>
  <si>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</si>
  <si>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</si>
  <si>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</si>
  <si>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</si>
  <si>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</si>
  <si>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</si>
  <si>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</si>
  <si>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</si>
  <si>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</si>
  <si>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</si>
  <si>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</si>
  <si>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</si>
  <si>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</si>
  <si>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</si>
  <si>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</si>
  <si>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</si>
  <si>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</si>
  <si>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</si>
  <si>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</si>
  <si>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</si>
  <si>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</si>
  <si>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</si>
  <si>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</si>
  <si>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</si>
  <si>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</si>
  <si>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</si>
  <si>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</si>
  <si>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</si>
  <si>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</si>
  <si>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</si>
  <si>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</si>
  <si>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</si>
  <si>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</si>
  <si>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</si>
  <si>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</si>
  <si>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</si>
  <si>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</si>
  <si>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</si>
  <si>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</si>
  <si>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</si>
  <si>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</si>
  <si>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</si>
  <si>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</si>
  <si>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</si>
  <si>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</si>
  <si>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</si>
  <si>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</si>
  <si>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</si>
  <si>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</si>
  <si>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</si>
  <si>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</si>
  <si>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</si>
  <si>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</si>
  <si>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</si>
  <si>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</si>
  <si>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</si>
  <si>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</si>
  <si>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</si>
  <si>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</si>
  <si>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</si>
  <si>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</si>
  <si>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</si>
  <si>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</si>
  <si>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</si>
  <si>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</si>
  <si>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</si>
  <si>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</si>
  <si>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</si>
  <si>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</si>
  <si>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</si>
  <si>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</si>
  <si>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</si>
  <si>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</si>
  <si>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</si>
  <si>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</si>
  <si>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</si>
  <si>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</si>
  <si>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</si>
  <si>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</si>
  <si>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</si>
  <si>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</si>
  <si>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</si>
  <si>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</si>
  <si>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</si>
  <si>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</si>
  <si>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</si>
  <si>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</si>
  <si>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</si>
  <si>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</si>
  <si>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</si>
  <si>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</si>
  <si>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</si>
  <si>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</si>
  <si>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</si>
  <si>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</si>
  <si>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</si>
  <si>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</si>
  <si>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</si>
  <si>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</si>
  <si>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</si>
  <si>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</si>
  <si>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</si>
  <si>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</si>
  <si>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</si>
  <si>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</si>
  <si>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</si>
  <si>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</si>
  <si>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</si>
  <si>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</si>
  <si>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</si>
  <si>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</si>
  <si>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</si>
  <si>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</si>
  <si>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</si>
  <si>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</si>
  <si>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</si>
  <si>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</si>
  <si>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</si>
  <si>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</si>
  <si>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</si>
  <si>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</si>
  <si>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</si>
  <si>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</si>
  <si>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</si>
  <si>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</si>
  <si>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</si>
  <si>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</si>
  <si>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</si>
  <si>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</si>
  <si>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</si>
  <si>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</si>
  <si>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</si>
  <si>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</si>
  <si>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</si>
  <si>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</si>
  <si>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</si>
  <si>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</si>
  <si>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</si>
  <si>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</si>
  <si>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</si>
  <si>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</si>
  <si>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</si>
  <si>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</si>
  <si>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</si>
  <si>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</si>
  <si>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</si>
  <si>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</si>
  <si>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</si>
  <si>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</si>
  <si>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</si>
  <si>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</si>
  <si>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</si>
  <si>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</si>
  <si>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</si>
  <si>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</si>
  <si>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</si>
  <si>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</si>
  <si>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</si>
  <si>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</si>
  <si>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</si>
  <si>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</si>
  <si>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</si>
  <si>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</si>
  <si>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</si>
  <si>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</si>
  <si>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</si>
  <si>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</si>
  <si>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</si>
  <si>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</si>
  <si>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</si>
  <si>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</si>
  <si>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</si>
  <si>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</si>
  <si>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</si>
  <si>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</si>
  <si>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</si>
  <si>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</si>
  <si>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</si>
  <si>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</si>
  <si>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</si>
  <si>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</si>
  <si>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</si>
  <si>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</si>
  <si>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</si>
  <si>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</si>
  <si>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</si>
  <si>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</si>
  <si>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</si>
  <si>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</si>
  <si>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</si>
  <si>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</si>
  <si>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</si>
  <si>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</si>
  <si>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</si>
  <si>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</si>
  <si>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</si>
  <si>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</si>
  <si>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</si>
  <si>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</si>
  <si>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</si>
  <si>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</si>
  <si>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</si>
  <si>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</si>
  <si>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</si>
  <si>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</si>
  <si>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</si>
  <si>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</si>
  <si>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</si>
  <si>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</si>
  <si>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</si>
  <si>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</si>
  <si>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</si>
  <si>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</si>
  <si>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</si>
  <si>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</si>
  <si>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</si>
  <si>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</si>
  <si>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</si>
  <si>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</si>
  <si>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</si>
  <si>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</si>
  <si>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</si>
  <si>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</si>
  <si>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</si>
  <si>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</si>
  <si>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</si>
  <si>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</si>
  <si>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</si>
  <si>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</si>
  <si>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</si>
  <si>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</si>
  <si>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</si>
  <si>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</si>
  <si>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</si>
  <si>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</si>
  <si>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</si>
  <si>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</si>
  <si>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</si>
  <si>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</si>
  <si>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</si>
  <si>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</si>
  <si>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</si>
  <si>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</si>
  <si>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</si>
  <si>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</si>
  <si>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</si>
  <si>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</si>
  <si>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</si>
  <si>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</si>
  <si>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</si>
  <si>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</si>
  <si>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</si>
  <si>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</si>
  <si>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</si>
  <si>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</si>
  <si>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</si>
  <si>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</si>
  <si>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</si>
  <si>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</si>
  <si>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</si>
  <si>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</si>
  <si>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</si>
  <si>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</si>
  <si>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</si>
  <si>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</si>
  <si>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</si>
  <si>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</si>
  <si>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</si>
  <si>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</si>
  <si>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</si>
  <si>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</si>
  <si>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</si>
  <si>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</si>
  <si>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</si>
  <si>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</si>
  <si>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</si>
  <si>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</si>
  <si>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</si>
  <si>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</si>
  <si>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</si>
  <si>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</si>
  <si>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</si>
  <si>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</si>
  <si>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</si>
  <si>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</si>
  <si>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</si>
  <si>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</si>
  <si>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</si>
  <si>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</si>
  <si>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</si>
  <si>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</si>
  <si>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</si>
  <si>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</si>
  <si>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</si>
  <si>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</si>
  <si>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</si>
  <si>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</si>
  <si>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</si>
  <si>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</si>
  <si>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</si>
  <si>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</si>
  <si>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</si>
  <si>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</si>
  <si>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</si>
  <si>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</si>
  <si>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</si>
  <si>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</si>
  <si>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</si>
  <si>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</si>
  <si>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</si>
  <si>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</si>
  <si>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</si>
  <si>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</si>
  <si>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</si>
  <si>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</si>
  <si>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</si>
  <si>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</si>
  <si>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</si>
  <si>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</si>
  <si>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</si>
  <si>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</si>
  <si>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</si>
  <si>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</si>
  <si>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</si>
  <si>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</si>
  <si>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</si>
  <si>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</si>
  <si>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</si>
  <si>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</si>
  <si>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</si>
  <si>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</si>
  <si>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</si>
  <si>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</si>
  <si>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</si>
  <si>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</si>
  <si>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</si>
  <si>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</si>
  <si>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</si>
  <si>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</si>
  <si>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</si>
  <si>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</si>
  <si>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</si>
  <si>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</si>
  <si>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</si>
  <si>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</si>
  <si>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</si>
  <si>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</si>
  <si>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</si>
  <si>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</si>
  <si>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</si>
  <si>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</si>
  <si>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</si>
  <si>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</si>
  <si>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</si>
  <si>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</si>
  <si>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</si>
  <si>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</si>
  <si>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</si>
  <si>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</si>
  <si>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</si>
  <si>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</si>
  <si>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</si>
  <si>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</si>
  <si>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</si>
  <si>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</si>
  <si>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</si>
  <si>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</si>
  <si>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</si>
  <si>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</si>
  <si>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</si>
  <si>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</si>
  <si>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</si>
  <si>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</si>
  <si>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</si>
  <si>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</si>
  <si>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</si>
  <si>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</si>
  <si>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</si>
  <si>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</si>
  <si>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</si>
  <si>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</si>
  <si>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</si>
  <si>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</si>
  <si>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</si>
  <si>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</si>
  <si>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</si>
  <si>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</si>
  <si>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</si>
  <si>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</si>
  <si>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</si>
  <si>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</si>
  <si>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</si>
  <si>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</si>
  <si>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</si>
  <si>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</si>
  <si>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</si>
  <si>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</si>
  <si>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</si>
  <si>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</si>
  <si>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</si>
  <si>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</si>
  <si>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</si>
  <si>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</si>
  <si>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</si>
  <si>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</si>
  <si>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</si>
  <si>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</si>
  <si>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</si>
  <si>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</si>
  <si>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</si>
  <si>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</si>
  <si>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</si>
  <si>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</si>
  <si>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</si>
  <si>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</si>
  <si>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</si>
  <si>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</si>
  <si>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</si>
  <si>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</si>
  <si>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</si>
  <si>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</si>
  <si>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</si>
  <si>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</si>
  <si>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</si>
  <si>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</si>
  <si>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</si>
  <si>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</si>
  <si>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</si>
  <si>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</si>
  <si>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</si>
  <si>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</si>
  <si>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</si>
  <si>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</si>
  <si>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</si>
  <si>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</si>
  <si>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</si>
  <si>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</si>
  <si>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</si>
  <si>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</si>
  <si>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</si>
  <si>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</si>
  <si>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</si>
  <si>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</si>
  <si>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</si>
  <si>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</si>
  <si>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</si>
  <si>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</si>
  <si>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</si>
  <si>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</si>
  <si>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</si>
  <si>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</si>
  <si>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</si>
  <si>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</si>
  <si>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</si>
  <si>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</si>
  <si>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</si>
  <si>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</si>
  <si>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</si>
  <si>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</si>
  <si>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</si>
  <si>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</si>
  <si>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</si>
  <si>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</si>
  <si>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</si>
  <si>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</si>
  <si>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</si>
  <si>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</si>
  <si>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</si>
  <si>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</si>
  <si>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</si>
  <si>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</si>
  <si>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</si>
  <si>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</si>
  <si>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</si>
  <si>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</si>
  <si>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</si>
  <si>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</si>
  <si>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</si>
  <si>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</si>
  <si>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</si>
  <si>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</si>
  <si>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</si>
  <si>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</si>
  <si>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</si>
  <si>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</si>
  <si>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</si>
  <si>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</si>
  <si>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</si>
  <si>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</si>
  <si>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</si>
  <si>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</si>
  <si>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</si>
  <si>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</si>
  <si>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</si>
  <si>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</si>
  <si>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</si>
  <si>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</si>
  <si>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</si>
  <si>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</si>
  <si>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</si>
  <si>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</si>
  <si>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</si>
  <si>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</si>
  <si>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</si>
  <si>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</si>
  <si>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</si>
  <si>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</si>
  <si>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</si>
  <si>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</si>
  <si>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</si>
  <si>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</si>
  <si>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</si>
  <si>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</si>
  <si>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</si>
  <si>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</si>
  <si>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</si>
  <si>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</si>
  <si>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</si>
  <si>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</si>
  <si>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</si>
  <si>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</si>
  <si>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</si>
  <si>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</si>
  <si>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</si>
  <si>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</si>
  <si>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</si>
  <si>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</si>
  <si>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</si>
  <si>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</si>
  <si>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</si>
  <si>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</si>
  <si>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</si>
  <si>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</si>
  <si>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</si>
  <si>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</si>
  <si>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</si>
  <si>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</si>
  <si>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</si>
  <si>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</si>
  <si>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</si>
  <si>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</si>
  <si>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</si>
  <si>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</si>
  <si>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</si>
  <si>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</si>
  <si>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</si>
  <si>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</si>
  <si>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</si>
  <si>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</si>
  <si>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</si>
  <si>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</si>
  <si>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</si>
  <si>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</si>
  <si>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</si>
  <si>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</si>
  <si>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</si>
  <si>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</si>
  <si>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</si>
  <si>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</si>
  <si>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</si>
  <si>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</si>
  <si>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</si>
  <si>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</si>
  <si>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</si>
  <si>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</si>
  <si>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</si>
  <si>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</si>
  <si>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</si>
  <si>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</si>
  <si>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</si>
  <si>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</si>
  <si>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</si>
  <si>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</si>
  <si>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</si>
  <si>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</si>
  <si>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</si>
  <si>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</si>
  <si>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</si>
  <si>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</si>
  <si>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</si>
  <si>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</si>
  <si>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</si>
  <si>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</si>
  <si>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</si>
  <si>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</si>
  <si>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</si>
  <si>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</si>
  <si>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</si>
  <si>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</si>
  <si>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</si>
  <si>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</si>
  <si>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</si>
  <si>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</si>
  <si>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</si>
  <si>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</si>
  <si>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</si>
  <si>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</si>
  <si>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</si>
  <si>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</si>
  <si>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</si>
  <si>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</si>
  <si>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</si>
  <si>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</si>
  <si>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</si>
  <si>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</si>
  <si>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</si>
  <si>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</si>
  <si>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</si>
  <si>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</si>
  <si>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</si>
  <si>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</si>
  <si>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</si>
  <si>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</si>
  <si>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</si>
  <si>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</si>
  <si>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</si>
  <si>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</si>
  <si>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</si>
  <si>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</si>
  <si>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</si>
  <si>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</si>
  <si>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</si>
  <si>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</si>
  <si>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</si>
  <si>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</si>
  <si>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</si>
  <si>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</si>
  <si>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</si>
  <si>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</si>
  <si>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</si>
  <si>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</si>
  <si>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</si>
  <si>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</si>
  <si>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</si>
  <si>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</si>
  <si>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</si>
  <si>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</si>
  <si>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</si>
  <si>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</si>
  <si>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</si>
  <si>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</si>
  <si>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</si>
  <si>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</si>
  <si>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</si>
  <si>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</si>
  <si>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</si>
  <si>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</si>
  <si>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</si>
  <si>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</si>
  <si>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</si>
  <si>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</si>
  <si>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</si>
  <si>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</si>
  <si>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</si>
  <si>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</si>
  <si>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</si>
  <si>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</si>
  <si>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</si>
  <si>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</si>
  <si>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</si>
  <si>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</si>
  <si>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</si>
  <si>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</si>
  <si>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</si>
  <si>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</si>
  <si>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</si>
  <si>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</si>
  <si>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</si>
  <si>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</si>
  <si>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</si>
  <si>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</si>
  <si>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</si>
  <si>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</si>
  <si>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</si>
  <si>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</si>
  <si>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</si>
  <si>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</si>
  <si>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</si>
  <si>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</si>
  <si>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</si>
  <si>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</si>
  <si>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</si>
  <si>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</si>
  <si>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</si>
  <si>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</si>
  <si>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</si>
  <si>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</si>
  <si>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</si>
  <si>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</si>
  <si>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</si>
  <si>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</si>
  <si>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</si>
  <si>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</si>
  <si>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</si>
  <si>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</si>
  <si>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</si>
  <si>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</si>
  <si>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</si>
  <si>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</si>
  <si>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</si>
  <si>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</si>
  <si>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</si>
  <si>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</si>
  <si>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</si>
  <si>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</si>
  <si>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</si>
  <si>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</si>
  <si>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</si>
  <si>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</si>
  <si>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</si>
  <si>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</si>
  <si>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</si>
  <si>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</si>
  <si>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</si>
  <si>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</si>
  <si>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</si>
  <si>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</si>
  <si>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</si>
  <si>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</si>
  <si>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</si>
  <si>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</si>
  <si>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</si>
  <si>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</si>
  <si>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</si>
  <si>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</si>
  <si>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</si>
  <si>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</si>
  <si>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</si>
  <si>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</si>
  <si>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</si>
  <si>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</si>
  <si>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</si>
  <si>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</si>
  <si>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</si>
  <si>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</si>
  <si>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</si>
  <si>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</si>
  <si>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</si>
  <si>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</si>
  <si>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</si>
  <si>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</si>
  <si>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</si>
  <si>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</si>
  <si>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</si>
  <si>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</si>
  <si>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</si>
  <si>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</si>
  <si>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</si>
  <si>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</si>
  <si>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</si>
  <si>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</si>
  <si>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</si>
  <si>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</si>
  <si>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</si>
  <si>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</si>
  <si>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</si>
  <si>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</si>
  <si>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</si>
  <si>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</si>
  <si>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</si>
  <si>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</si>
  <si>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</si>
  <si>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</si>
  <si>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</si>
  <si>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</si>
  <si>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</si>
  <si>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</si>
  <si>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</si>
  <si>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</si>
  <si>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</si>
  <si>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</si>
  <si>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</si>
  <si>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</si>
  <si>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</si>
  <si>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</si>
  <si>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</si>
  <si>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</si>
  <si>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</si>
  <si>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</si>
  <si>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</si>
  <si>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</si>
  <si>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</si>
  <si>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</si>
  <si>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</si>
  <si>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</si>
  <si>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</si>
  <si>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</si>
  <si>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</si>
  <si>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</si>
  <si>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</si>
  <si>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</si>
  <si>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</si>
  <si>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</si>
  <si>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</si>
  <si>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</si>
  <si>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</si>
  <si>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</si>
  <si>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</si>
  <si>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</si>
  <si>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</si>
  <si>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</si>
  <si>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</si>
  <si>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</si>
  <si>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</si>
  <si>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</si>
  <si>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</si>
  <si>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</si>
  <si>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</si>
  <si>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</si>
  <si>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</si>
  <si>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</si>
  <si>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</si>
  <si>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</si>
  <si>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</si>
  <si>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</si>
  <si>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</si>
  <si>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</si>
  <si>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</si>
  <si>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</si>
  <si>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</si>
  <si>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</si>
  <si>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</si>
  <si>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</si>
  <si>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</si>
  <si>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</si>
  <si>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</si>
  <si>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</si>
  <si>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</si>
  <si>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</si>
  <si>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</si>
  <si>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</si>
  <si>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</si>
  <si>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</si>
  <si>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</si>
  <si>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</si>
  <si>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</si>
  <si>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</si>
  <si>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</si>
  <si>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</si>
  <si>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</si>
  <si>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</si>
  <si>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</si>
  <si>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</si>
  <si>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</si>
  <si>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</si>
  <si>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</si>
  <si>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</si>
  <si>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</si>
  <si>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</si>
  <si>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</si>
  <si>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</si>
  <si>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</si>
  <si>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</si>
  <si>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</si>
  <si>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</si>
  <si>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</si>
  <si>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</si>
  <si>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</si>
  <si>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</si>
  <si>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</si>
  <si>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</si>
  <si>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</si>
  <si>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</si>
  <si>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</si>
  <si>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</si>
  <si>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</si>
  <si>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</si>
  <si>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</si>
  <si>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</si>
  <si>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</si>
  <si>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</si>
  <si>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</si>
  <si>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</si>
  <si>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</si>
  <si>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</si>
  <si>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</si>
  <si>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</si>
  <si>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</si>
  <si>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</si>
  <si>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</si>
  <si>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</si>
  <si>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</si>
  <si>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</si>
  <si>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</si>
  <si>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</si>
  <si>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</si>
  <si>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</si>
  <si>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</si>
  <si>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</si>
  <si>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</si>
  <si>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</si>
  <si>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</si>
  <si>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</si>
  <si>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</si>
  <si>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</si>
  <si>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</si>
  <si>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</si>
  <si>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</si>
  <si>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</si>
  <si>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</si>
  <si>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</si>
  <si>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</si>
  <si>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</si>
  <si>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</si>
  <si>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</si>
  <si>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</si>
  <si>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</si>
  <si>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</si>
  <si>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</si>
  <si>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</si>
  <si>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</si>
  <si>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</si>
  <si>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</si>
  <si>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</si>
  <si>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</si>
  <si>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</si>
  <si>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</si>
  <si>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</si>
  <si>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</si>
  <si>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</si>
  <si>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</si>
  <si>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</si>
  <si>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</si>
  <si>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</si>
  <si>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</si>
  <si>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</si>
  <si>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</si>
  <si>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</si>
  <si>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</si>
  <si>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</si>
  <si>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</si>
  <si>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</si>
  <si>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</si>
  <si>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</si>
  <si>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</si>
  <si>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</si>
  <si>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</si>
  <si>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</si>
  <si>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</si>
  <si>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</si>
  <si>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</si>
  <si>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</si>
  <si>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</si>
  <si>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</si>
  <si>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</si>
  <si>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</si>
  <si>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</si>
  <si>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</si>
  <si>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</si>
  <si>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</si>
  <si>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</si>
  <si>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</si>
  <si>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</si>
  <si>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</si>
  <si>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</si>
  <si>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</si>
  <si>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</si>
  <si>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</si>
  <si>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</si>
  <si>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</si>
  <si>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</si>
  <si>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</si>
  <si>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</si>
  <si>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</si>
  <si>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</si>
  <si>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</si>
  <si>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</si>
  <si>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</si>
  <si>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</si>
  <si>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</si>
  <si>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</si>
  <si>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</si>
  <si>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</si>
  <si>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</si>
  <si>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</si>
  <si>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</si>
  <si>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</si>
  <si>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</si>
  <si>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</si>
  <si>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</si>
  <si>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</si>
  <si>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</si>
  <si>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</si>
  <si>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</si>
  <si>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</si>
  <si>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</si>
  <si>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</si>
  <si>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</si>
  <si>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</si>
  <si>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</si>
  <si>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</si>
  <si>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</si>
  <si>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</si>
  <si>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</si>
  <si>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</si>
  <si>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</si>
  <si>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</si>
  <si>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</si>
  <si>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</si>
  <si>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</si>
  <si>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</si>
  <si>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</si>
  <si>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</si>
  <si>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</si>
  <si>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</si>
  <si>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</si>
  <si>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</si>
  <si>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</si>
  <si>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</si>
  <si>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</si>
  <si>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</si>
  <si>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</si>
  <si>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</si>
  <si>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</si>
  <si>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</si>
  <si>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</si>
  <si>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</si>
  <si>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</si>
  <si>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</si>
  <si>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</si>
  <si>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</si>
  <si>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</si>
  <si>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</si>
  <si>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</si>
  <si>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</si>
  <si>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</si>
  <si>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</si>
  <si>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</si>
  <si>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</si>
  <si>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</si>
  <si>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</si>
  <si>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</si>
  <si>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</si>
  <si>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</si>
  <si>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</si>
  <si>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</si>
  <si>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</si>
  <si>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</si>
  <si>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</si>
  <si>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</si>
  <si>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</si>
  <si>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</si>
  <si>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</si>
  <si>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</si>
  <si>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</si>
  <si>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</si>
  <si>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</si>
  <si>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</si>
  <si>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</si>
  <si>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</si>
  <si>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</si>
  <si>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</si>
  <si>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</si>
  <si>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</si>
  <si>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</si>
  <si>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</si>
  <si>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</si>
  <si>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</si>
  <si>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</si>
  <si>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</si>
  <si>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</si>
  <si>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</si>
  <si>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</si>
  <si>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</si>
  <si>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</si>
  <si>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</si>
  <si>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</si>
  <si>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</si>
  <si>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</si>
  <si>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</si>
  <si>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</si>
  <si>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</si>
  <si>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</si>
  <si>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</si>
  <si>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</si>
  <si>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</si>
  <si>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</si>
  <si>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</si>
  <si>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</si>
  <si>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</si>
  <si>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</si>
  <si>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</si>
  <si>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</si>
  <si>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</si>
  <si>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</si>
  <si>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</si>
  <si>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</si>
  <si>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</si>
  <si>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</si>
  <si>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</si>
  <si>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</si>
  <si>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</si>
  <si>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</si>
  <si>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</si>
  <si>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</si>
  <si>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</si>
  <si>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</si>
  <si>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</si>
  <si>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</si>
  <si>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</si>
  <si>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</si>
  <si>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</si>
  <si>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</si>
  <si>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</si>
  <si>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</si>
  <si>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</si>
  <si>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</si>
  <si>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</si>
  <si>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</si>
  <si>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</si>
  <si>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</si>
  <si>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</si>
  <si>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</si>
  <si>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</si>
  <si>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</si>
  <si>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</si>
  <si>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</si>
  <si>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</si>
  <si>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</si>
  <si>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</si>
  <si>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</si>
  <si>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</si>
  <si>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</si>
  <si>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</si>
  <si>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</si>
  <si>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</si>
  <si>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</si>
  <si>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</si>
  <si>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</si>
  <si>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</si>
  <si>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</si>
  <si>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</si>
  <si>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</si>
  <si>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</si>
  <si>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</si>
  <si>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</si>
  <si>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</si>
  <si>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</si>
  <si>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</si>
  <si>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</si>
  <si>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</si>
  <si>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</si>
  <si>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</si>
  <si>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</si>
  <si>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</si>
  <si>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</si>
  <si>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</si>
  <si>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</si>
  <si>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</si>
  <si>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</si>
  <si>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</si>
  <si>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</si>
  <si>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</si>
  <si>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</si>
  <si>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</si>
  <si>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</si>
  <si>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</si>
  <si>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</si>
  <si>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</si>
  <si>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</si>
  <si>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</si>
  <si>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</si>
  <si>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</si>
  <si>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</si>
  <si>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</si>
  <si>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</si>
  <si>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</si>
  <si>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</si>
  <si>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</si>
  <si>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</si>
  <si>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</si>
  <si>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</si>
  <si>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</si>
  <si>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</si>
  <si>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</si>
  <si>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</si>
  <si>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</si>
  <si>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</si>
  <si>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</si>
  <si>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</si>
  <si>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</si>
  <si>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</si>
  <si>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</si>
  <si>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</si>
  <si>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</si>
  <si>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</si>
  <si>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</si>
  <si>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</si>
  <si>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</si>
  <si>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</si>
  <si>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</si>
  <si>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</si>
  <si>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</si>
  <si>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</si>
  <si>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</si>
  <si>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</si>
  <si>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</si>
  <si>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</si>
  <si>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</si>
  <si>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</si>
  <si>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</si>
  <si>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</si>
  <si>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</si>
  <si>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</si>
  <si>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</si>
  <si>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</si>
  <si>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</si>
  <si>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</si>
  <si>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</si>
  <si>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</si>
  <si>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</si>
  <si>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</si>
  <si>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</si>
  <si>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</si>
  <si>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</si>
  <si>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</si>
  <si>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</si>
  <si>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</si>
  <si>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</si>
  <si>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</si>
  <si>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</si>
  <si>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</si>
  <si>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</si>
  <si>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</si>
  <si>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</si>
  <si>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</si>
  <si>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</si>
  <si>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</si>
  <si>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</si>
  <si>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</si>
  <si>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</si>
  <si>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</si>
  <si>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</si>
  <si>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</si>
  <si>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</si>
  <si>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</si>
  <si>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</si>
  <si>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</si>
  <si>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</si>
  <si>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</si>
  <si>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</si>
  <si>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</si>
  <si>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</si>
  <si>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</si>
  <si>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</si>
  <si>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</si>
  <si>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</si>
  <si>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</si>
  <si>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</si>
  <si>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</si>
  <si>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</si>
  <si>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</si>
  <si>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</si>
  <si>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</si>
  <si>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</si>
  <si>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</si>
  <si>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</si>
  <si>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</si>
  <si>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</si>
  <si>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</si>
  <si>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</si>
  <si>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</si>
  <si>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</si>
  <si>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</si>
  <si>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</si>
  <si>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</si>
  <si>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</si>
  <si>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</si>
  <si>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</si>
  <si>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</si>
  <si>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</si>
  <si>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</si>
  <si>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</si>
  <si>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</si>
  <si>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</si>
  <si>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</si>
  <si>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</si>
  <si>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</si>
  <si>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</si>
  <si>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</si>
  <si>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</si>
  <si>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</si>
  <si>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</si>
  <si>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</si>
  <si>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</si>
  <si>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</si>
  <si>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</si>
  <si>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</si>
  <si>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</si>
  <si>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</si>
  <si>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</si>
  <si>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</si>
  <si>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</si>
  <si>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</si>
  <si>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</si>
  <si>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</si>
  <si>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</si>
  <si>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</si>
  <si>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</si>
  <si>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</si>
  <si>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</si>
  <si>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</si>
  <si>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</si>
  <si>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</si>
  <si>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</si>
  <si>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</si>
  <si>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</si>
  <si>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</si>
  <si>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</si>
  <si>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</si>
  <si>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</si>
  <si>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</si>
  <si>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</si>
  <si>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</si>
  <si>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</si>
  <si>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</si>
  <si>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</si>
  <si>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</si>
  <si>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</si>
  <si>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</si>
  <si>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</si>
  <si>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</si>
  <si>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</si>
  <si>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</si>
  <si>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</si>
  <si>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</si>
  <si>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</si>
  <si>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</si>
  <si>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</si>
  <si>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</si>
  <si>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</si>
  <si>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</si>
  <si>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</si>
  <si>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</si>
  <si>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</si>
  <si>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</si>
  <si>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</si>
  <si>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</si>
  <si>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</si>
  <si>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</si>
  <si>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</si>
  <si>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</si>
  <si>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</si>
  <si>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</si>
  <si>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</si>
  <si>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</si>
  <si>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</si>
  <si>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</si>
  <si>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</si>
  <si>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</si>
  <si>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</si>
  <si>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</si>
  <si>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</si>
  <si>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</si>
  <si>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</si>
  <si>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</si>
  <si>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</si>
  <si>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</si>
  <si>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</si>
  <si>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</si>
  <si>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</si>
  <si>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</si>
  <si>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</si>
  <si>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</si>
  <si>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</si>
  <si>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</si>
  <si>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</si>
  <si>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</si>
  <si>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</si>
  <si>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</si>
  <si>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</si>
  <si>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</si>
  <si>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</si>
  <si>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</si>
  <si>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</si>
  <si>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</si>
  <si>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</si>
  <si>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</si>
  <si>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</si>
  <si>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</si>
  <si>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</si>
  <si>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</si>
  <si>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</si>
  <si>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</si>
  <si>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</si>
  <si>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</si>
  <si>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</si>
  <si>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</si>
  <si>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</si>
  <si>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</si>
  <si>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</si>
  <si>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</si>
  <si>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</si>
  <si>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</si>
  <si>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</si>
  <si>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</si>
  <si>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</si>
  <si>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</si>
  <si>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</si>
  <si>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</si>
  <si>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</si>
  <si>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</si>
  <si>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</si>
  <si>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</si>
  <si>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</si>
  <si>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</si>
  <si>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</si>
  <si>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</si>
  <si>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</si>
  <si>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</si>
  <si>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</si>
  <si>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</si>
  <si>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</si>
  <si>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</si>
  <si>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</si>
  <si>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</si>
  <si>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</si>
  <si>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</si>
  <si>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</si>
  <si>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</si>
  <si>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</si>
  <si>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</si>
  <si>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</si>
  <si>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</si>
  <si>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</si>
  <si>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</si>
  <si>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</si>
  <si>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</si>
  <si>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</si>
  <si>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</si>
  <si>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</si>
  <si>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</si>
  <si>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</si>
  <si>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</si>
  <si>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</si>
  <si>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</si>
  <si>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</si>
  <si>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</si>
  <si>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</si>
  <si>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</si>
  <si>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</si>
  <si>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</si>
  <si>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</si>
  <si>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</si>
  <si>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</si>
  <si>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</si>
  <si>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</si>
  <si>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</si>
  <si>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</si>
  <si>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</si>
  <si>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</si>
  <si>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</si>
  <si>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</si>
  <si>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</si>
  <si>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</si>
  <si>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</si>
  <si>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</si>
  <si>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</si>
  <si>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</si>
  <si>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</si>
  <si>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</si>
  <si>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</si>
  <si>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</si>
  <si>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</si>
  <si>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</si>
  <si>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</si>
  <si>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</si>
  <si>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</si>
  <si>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</si>
  <si>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</si>
  <si>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</si>
  <si>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</si>
  <si>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</si>
  <si>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</si>
  <si>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</si>
  <si>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</si>
  <si>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</si>
  <si>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</si>
  <si>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</si>
  <si>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</si>
  <si>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</si>
  <si>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</si>
  <si>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</si>
  <si>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</si>
  <si>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</si>
  <si>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</si>
  <si>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</si>
  <si>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</si>
  <si>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</si>
  <si>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</si>
  <si>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</si>
  <si>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</si>
  <si>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</si>
  <si>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</si>
  <si>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</si>
  <si>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</si>
  <si>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</si>
  <si>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</si>
  <si>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</si>
  <si>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</si>
  <si>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</si>
  <si>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</si>
  <si>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</si>
  <si>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</si>
  <si>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</si>
  <si>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</si>
  <si>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</si>
  <si>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</si>
  <si>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</si>
  <si>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</si>
  <si>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</si>
  <si>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</si>
  <si>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</si>
  <si>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</si>
  <si>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</si>
  <si>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</si>
  <si>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</si>
  <si>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</si>
  <si>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</si>
  <si>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</si>
  <si>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</si>
  <si>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</si>
  <si>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</si>
  <si>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</si>
  <si>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</si>
  <si>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</si>
  <si>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</si>
  <si>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</si>
  <si>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</si>
  <si>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</si>
  <si>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</si>
  <si>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</si>
  <si>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</si>
  <si>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</si>
  <si>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</si>
  <si>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</si>
  <si>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</si>
  <si>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</si>
  <si>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</si>
  <si>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</si>
  <si>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</si>
  <si>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</si>
  <si>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</si>
  <si>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</si>
  <si>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</si>
  <si>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</si>
  <si>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</si>
  <si>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</si>
  <si>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</si>
  <si>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</si>
  <si>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</si>
  <si>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</si>
  <si>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</si>
  <si>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</si>
  <si>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</si>
  <si>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</si>
  <si>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</si>
  <si>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</si>
  <si>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</si>
  <si>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</si>
  <si>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</si>
  <si>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</si>
  <si>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</si>
  <si>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</si>
  <si>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</si>
  <si>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</si>
  <si>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</si>
  <si>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</si>
  <si>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</si>
  <si>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</si>
  <si>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</si>
  <si>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</si>
  <si>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</si>
  <si>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</si>
  <si>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</si>
  <si>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</si>
  <si>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</si>
  <si>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</si>
  <si>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</si>
  <si>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</si>
  <si>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</si>
  <si>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</si>
  <si>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</si>
  <si>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</si>
  <si>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</si>
  <si>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</si>
  <si>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</si>
  <si>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</si>
  <si>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</si>
  <si>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</si>
  <si>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</si>
  <si>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</si>
  <si>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</si>
  <si>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</si>
  <si>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</si>
  <si>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</si>
  <si>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</si>
  <si>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</si>
  <si>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</si>
  <si>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</si>
  <si>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</si>
  <si>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</si>
  <si>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</si>
  <si>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</si>
  <si>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</si>
  <si>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</si>
  <si>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</si>
  <si>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</si>
  <si>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</si>
  <si>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</si>
  <si>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</si>
  <si>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</si>
  <si>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</si>
  <si>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</si>
  <si>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</si>
  <si>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</si>
  <si>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</si>
  <si>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</si>
  <si>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</si>
  <si>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</si>
  <si>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</si>
  <si>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</si>
  <si>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</si>
  <si>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</si>
  <si>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</si>
  <si>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</si>
  <si>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</si>
  <si>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</si>
  <si>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</si>
  <si>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</si>
  <si>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</si>
  <si>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</si>
  <si>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</si>
  <si>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</si>
  <si>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</si>
  <si>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</si>
  <si>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</si>
  <si>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</si>
  <si>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</si>
  <si>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</si>
  <si>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</si>
  <si>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</si>
  <si>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</si>
  <si>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</si>
  <si>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</si>
  <si>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</si>
  <si>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</si>
  <si>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</si>
  <si>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</si>
  <si>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</si>
  <si>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</si>
  <si>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</si>
  <si>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</si>
  <si>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</si>
  <si>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</si>
  <si>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</si>
  <si>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</si>
  <si>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</si>
  <si>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</si>
  <si>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</si>
  <si>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</si>
  <si>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</si>
  <si>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</si>
  <si>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</si>
  <si>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</si>
  <si>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</si>
  <si>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</si>
  <si>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</si>
  <si>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</si>
  <si>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</si>
  <si>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</si>
  <si>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</si>
  <si>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</si>
  <si>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</si>
  <si>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</si>
  <si>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</si>
  <si>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</si>
  <si>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</si>
  <si>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</si>
  <si>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</si>
  <si>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</si>
  <si>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</si>
  <si>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</si>
  <si>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</si>
  <si>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</si>
  <si>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</si>
  <si>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</si>
  <si>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</si>
  <si>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</si>
  <si>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</si>
  <si>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</si>
  <si>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</si>
  <si>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</si>
  <si>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</si>
  <si>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</si>
  <si>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</si>
  <si>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</si>
  <si>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</si>
  <si>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</si>
  <si>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</si>
  <si>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</si>
  <si>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</si>
  <si>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</si>
  <si>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</si>
  <si>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</si>
  <si>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</si>
  <si>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</si>
  <si>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</si>
  <si>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</si>
  <si>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</si>
  <si>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</si>
  <si>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</si>
  <si>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</si>
  <si>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</si>
  <si>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</si>
  <si>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</si>
  <si>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</si>
  <si>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</si>
  <si>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</si>
  <si>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</si>
  <si>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</si>
  <si>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</si>
  <si>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</si>
  <si>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</si>
  <si>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</si>
  <si>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</si>
  <si>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</si>
  <si>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</si>
  <si>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</si>
  <si>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</si>
  <si>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</si>
  <si>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</si>
  <si>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</si>
  <si>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</si>
  <si>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</si>
  <si>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</si>
  <si>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</si>
  <si>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</si>
  <si>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</si>
  <si>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</si>
  <si>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</si>
  <si>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</si>
  <si>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</si>
  <si>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</si>
  <si>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</si>
  <si>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</si>
  <si>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</si>
  <si>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</si>
  <si>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</si>
  <si>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</si>
  <si>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</si>
  <si>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</si>
  <si>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</si>
  <si>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</si>
  <si>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</si>
  <si>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</si>
  <si>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</si>
  <si>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</si>
  <si>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</si>
  <si>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</si>
  <si>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</si>
  <si>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</si>
  <si>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</si>
  <si>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</si>
  <si>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</si>
  <si>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</si>
  <si>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</si>
  <si>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</si>
  <si>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</si>
  <si>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</si>
  <si>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</si>
  <si>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</si>
  <si>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</si>
  <si>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</si>
  <si>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</si>
  <si>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</si>
  <si>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</si>
  <si>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</si>
  <si>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</si>
  <si>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</si>
  <si>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</si>
  <si>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</si>
  <si>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</si>
  <si>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</si>
  <si>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</si>
  <si>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</si>
  <si>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</si>
  <si>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</si>
  <si>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</si>
  <si>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</si>
  <si>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</si>
  <si>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</si>
  <si>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</si>
  <si>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</si>
  <si>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</si>
  <si>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</si>
  <si>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</si>
  <si>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</si>
  <si>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</si>
  <si>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</si>
  <si>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</si>
  <si>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</si>
  <si>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</si>
  <si>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</si>
  <si>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</si>
  <si>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</si>
  <si>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</si>
  <si>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</si>
  <si>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</si>
  <si>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</si>
  <si>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</si>
  <si>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</si>
  <si>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</si>
  <si>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</si>
  <si>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</si>
  <si>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</si>
  <si>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</si>
  <si>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</si>
  <si>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</si>
  <si>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</si>
  <si>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</si>
  <si>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</si>
  <si>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</si>
  <si>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</si>
  <si>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</si>
  <si>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</si>
  <si>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</si>
  <si>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</si>
  <si>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</si>
  <si>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</si>
  <si>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</si>
  <si>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</si>
  <si>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</si>
  <si>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</si>
  <si>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</si>
  <si>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</si>
  <si>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</si>
  <si>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</si>
  <si>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</si>
  <si>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</si>
  <si>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</si>
  <si>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</si>
  <si>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</si>
  <si>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</si>
  <si>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</si>
  <si>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</si>
  <si>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</si>
  <si>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</si>
  <si>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</si>
  <si>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</si>
  <si>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</si>
  <si>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</si>
  <si>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</si>
  <si>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</si>
  <si>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</si>
  <si>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</si>
  <si>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</si>
  <si>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</si>
  <si>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</si>
  <si>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</si>
  <si>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</si>
  <si>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</si>
  <si>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</si>
  <si>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</si>
  <si>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</si>
  <si>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</si>
  <si>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</si>
  <si>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</si>
  <si>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</si>
  <si>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</si>
  <si>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</si>
  <si>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</si>
  <si>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</si>
  <si>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</si>
  <si>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</si>
  <si>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</si>
  <si>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</si>
  <si>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</si>
  <si>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</si>
  <si>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</si>
  <si>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</si>
  <si>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</si>
  <si>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</si>
  <si>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</si>
  <si>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</si>
  <si>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</si>
  <si>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</si>
  <si>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</si>
  <si>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</si>
  <si>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</si>
  <si>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</si>
  <si>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</si>
  <si>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</si>
  <si>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</si>
  <si>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</si>
  <si>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</si>
  <si>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</si>
  <si>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</si>
  <si>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</si>
  <si>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</si>
  <si>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</si>
  <si>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</si>
  <si>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</si>
  <si>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</si>
  <si>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</si>
  <si>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</si>
  <si>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</si>
  <si>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</si>
  <si>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</si>
  <si>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</si>
  <si>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</si>
  <si>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</si>
  <si>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</si>
  <si>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</si>
  <si>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</si>
  <si>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</si>
  <si>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</si>
  <si>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</si>
  <si>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</si>
  <si>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</si>
  <si>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</si>
  <si>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</si>
  <si>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</si>
  <si>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</si>
  <si>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</si>
  <si>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</si>
  <si>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</si>
  <si>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</si>
  <si>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</si>
  <si>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</si>
  <si>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</si>
  <si>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</si>
  <si>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</si>
  <si>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</si>
  <si>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</si>
  <si>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</si>
  <si>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</si>
  <si>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</si>
  <si>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</si>
  <si>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</si>
  <si>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</si>
  <si>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</si>
  <si>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</si>
  <si>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</si>
  <si>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</si>
  <si>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</si>
  <si>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</si>
  <si>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</si>
  <si>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</si>
  <si>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</si>
  <si>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</si>
  <si>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</si>
  <si>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</si>
  <si>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</si>
  <si>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</si>
  <si>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</si>
  <si>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</si>
  <si>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</si>
  <si>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</si>
  <si>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</si>
  <si>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</si>
  <si>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</si>
  <si>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</si>
  <si>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</si>
  <si>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</si>
  <si>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</si>
  <si>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</si>
  <si>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</si>
  <si>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</si>
  <si>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</si>
  <si>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</si>
  <si>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</si>
  <si>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</si>
  <si>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</si>
  <si>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</si>
  <si>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</si>
  <si>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</si>
  <si>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</si>
  <si>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</si>
  <si>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</si>
  <si>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</si>
  <si>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</si>
  <si>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</si>
  <si>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</si>
  <si>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</si>
  <si>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</si>
  <si>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</si>
  <si>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</si>
  <si>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</si>
  <si>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</si>
  <si>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</si>
  <si>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</si>
  <si>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</si>
  <si>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</si>
  <si>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</si>
  <si>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</si>
  <si>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</si>
  <si>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</si>
  <si>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</si>
  <si>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</si>
  <si>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</si>
  <si>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</si>
  <si>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</si>
  <si>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</si>
  <si>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</si>
  <si>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</si>
  <si>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</si>
  <si>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</si>
  <si>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</si>
  <si>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</si>
  <si>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</si>
  <si>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</si>
  <si>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</si>
  <si>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</si>
  <si>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</si>
  <si>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</si>
  <si>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</si>
  <si>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</si>
  <si>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</si>
  <si>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</si>
  <si>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</si>
  <si>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</si>
  <si>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</si>
  <si>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</si>
  <si>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</si>
  <si>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</si>
  <si>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</si>
  <si>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</si>
  <si>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</si>
  <si>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</si>
  <si>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</si>
  <si>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</si>
  <si>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</si>
  <si>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</si>
  <si>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</si>
  <si>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</si>
  <si>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</si>
  <si>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</si>
  <si>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</si>
  <si>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</si>
  <si>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</si>
  <si>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</si>
  <si>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</si>
  <si>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</si>
  <si>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</si>
  <si>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</si>
  <si>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</si>
  <si>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</si>
  <si>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</si>
  <si>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</si>
  <si>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</si>
  <si>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</si>
  <si>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</si>
  <si>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</si>
  <si>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</si>
  <si>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</si>
  <si>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</si>
  <si>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</si>
  <si>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</si>
  <si>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</si>
  <si>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</si>
  <si>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</si>
  <si>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</si>
  <si>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</si>
  <si>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</si>
  <si>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</si>
  <si>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</si>
  <si>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</si>
  <si>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</si>
  <si>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</si>
  <si>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</si>
  <si>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</si>
  <si>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</si>
  <si>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</si>
  <si>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</si>
  <si>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</si>
  <si>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</si>
  <si>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</si>
  <si>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</si>
  <si>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</si>
  <si>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</si>
  <si>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</si>
  <si>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</si>
  <si>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</si>
  <si>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</si>
  <si>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</si>
  <si>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</si>
  <si>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</si>
  <si>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</si>
  <si>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</si>
  <si>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</si>
  <si>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</si>
  <si>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</si>
  <si>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</si>
  <si>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</si>
  <si>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</si>
  <si>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</si>
  <si>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</si>
  <si>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</si>
  <si>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</si>
  <si>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</si>
  <si>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</si>
  <si>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</si>
  <si>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</si>
  <si>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</si>
  <si>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</si>
  <si>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</si>
  <si>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</si>
  <si>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</si>
  <si>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</si>
  <si>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</si>
  <si>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</si>
  <si>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</si>
  <si>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</si>
  <si>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</si>
  <si>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</si>
  <si>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</si>
  <si>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</si>
  <si>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</si>
  <si>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</si>
  <si>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</si>
  <si>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</si>
  <si>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</si>
  <si>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</si>
  <si>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</si>
  <si>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</si>
  <si>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</si>
  <si>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</si>
  <si>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</si>
  <si>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</si>
  <si>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</si>
  <si>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</si>
  <si>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</si>
  <si>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</si>
  <si>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</si>
  <si>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</si>
  <si>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</si>
  <si>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</si>
  <si>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</si>
  <si>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</si>
  <si>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</si>
  <si>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</si>
  <si>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</si>
  <si>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</si>
  <si>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</si>
  <si>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</si>
  <si>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</si>
  <si>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</si>
  <si>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</si>
  <si>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</si>
  <si>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</si>
  <si>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</si>
  <si>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</si>
  <si>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</si>
  <si>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</si>
  <si>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</si>
  <si>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</si>
  <si>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</si>
  <si>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</si>
  <si>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</si>
  <si>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</si>
  <si>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</si>
  <si>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</si>
  <si>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</si>
  <si>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</si>
  <si>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</si>
  <si>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</si>
  <si>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</si>
  <si>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</si>
  <si>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</si>
  <si>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</si>
  <si>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</si>
  <si>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</si>
  <si>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</si>
  <si>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</si>
  <si>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</si>
  <si>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</si>
  <si>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</si>
  <si>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</si>
  <si>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</si>
  <si>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</si>
  <si>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</si>
  <si>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</si>
  <si>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</si>
  <si>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</si>
  <si>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</si>
  <si>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</si>
  <si>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</si>
  <si>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</si>
  <si>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</si>
  <si>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</si>
  <si>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</si>
  <si>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</si>
  <si>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</si>
  <si>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</si>
  <si>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</si>
  <si>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</si>
  <si>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</si>
  <si>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</si>
  <si>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</si>
  <si>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</si>
  <si>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</si>
  <si>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</si>
  <si>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</si>
  <si>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</si>
  <si>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</si>
  <si>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</si>
  <si>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</si>
  <si>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</si>
  <si>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</si>
  <si>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</si>
  <si>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</si>
  <si>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</si>
  <si>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</si>
  <si>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</si>
  <si>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</si>
  <si>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</si>
  <si>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</si>
  <si>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</si>
  <si>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</si>
  <si>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</si>
  <si>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</si>
  <si>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</si>
  <si>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</si>
  <si>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</si>
  <si>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</si>
  <si>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</si>
  <si>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</si>
  <si>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</si>
  <si>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</si>
  <si>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</si>
  <si>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</si>
  <si>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</si>
  <si>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</si>
  <si>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</si>
  <si>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</si>
  <si>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</si>
  <si>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</si>
  <si>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</si>
  <si>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</si>
  <si>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</si>
  <si>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</si>
  <si>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</si>
  <si>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</si>
  <si>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</si>
  <si>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</si>
  <si>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</si>
  <si>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</si>
  <si>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</si>
  <si>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</si>
  <si>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</si>
  <si>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</si>
  <si>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</si>
  <si>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</si>
  <si>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</si>
  <si>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</si>
  <si>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</si>
  <si>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</si>
  <si>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</si>
  <si>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</si>
  <si>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</si>
  <si>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</si>
  <si>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</si>
  <si>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</si>
  <si>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</si>
  <si>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</si>
  <si>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</si>
  <si>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</si>
  <si>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</si>
  <si>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</si>
  <si>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</si>
  <si>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</si>
  <si>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</si>
  <si>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</si>
  <si>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</si>
  <si>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</si>
  <si>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</si>
  <si>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</si>
  <si>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</si>
  <si>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</si>
  <si>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</si>
  <si>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</si>
  <si>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</si>
  <si>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</si>
  <si>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</si>
  <si>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</si>
  <si>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</si>
  <si>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</si>
  <si>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</si>
  <si>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</si>
  <si>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</si>
  <si>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</si>
  <si>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</si>
  <si>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</si>
  <si>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</si>
  <si>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</si>
  <si>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</si>
  <si>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</si>
  <si>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</si>
  <si>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</si>
  <si>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</si>
  <si>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</si>
  <si>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</si>
  <si>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</si>
  <si>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</si>
  <si>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</si>
  <si>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</si>
  <si>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</si>
  <si>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</si>
  <si>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</si>
  <si>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</si>
  <si>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</si>
  <si>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</si>
  <si>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</si>
  <si>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</si>
  <si>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</si>
  <si>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</si>
  <si>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</si>
  <si>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</si>
  <si>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</si>
  <si>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</si>
  <si>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</si>
  <si>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</si>
  <si>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</si>
  <si>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</si>
  <si>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</si>
  <si>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</si>
  <si>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</si>
  <si>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</si>
  <si>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</si>
  <si>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</si>
  <si>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</si>
  <si>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</si>
  <si>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</si>
  <si>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</si>
  <si>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</si>
  <si>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</si>
  <si>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</si>
  <si>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</si>
  <si>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</si>
  <si>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</si>
  <si>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</si>
  <si>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</si>
  <si>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</si>
  <si>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</si>
  <si>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</si>
  <si>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</si>
  <si>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</si>
  <si>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</si>
  <si>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</si>
  <si>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</si>
  <si>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</si>
  <si>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</si>
  <si>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</si>
  <si>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</si>
  <si>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</si>
  <si>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</si>
  <si>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</si>
  <si>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</si>
  <si>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</si>
  <si>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</si>
  <si>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</si>
  <si>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</si>
  <si>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</si>
  <si>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</si>
  <si>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</si>
  <si>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</si>
  <si>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</si>
  <si>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</si>
  <si>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</si>
  <si>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</si>
  <si>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</si>
  <si>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</si>
  <si>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</si>
  <si>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</si>
  <si>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</si>
  <si>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</si>
  <si>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</si>
  <si>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</si>
  <si>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</si>
  <si>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</si>
  <si>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</si>
  <si>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</si>
  <si>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</si>
  <si>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</si>
  <si>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</si>
  <si>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</si>
  <si>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</si>
  <si>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</si>
  <si>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</si>
  <si>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</si>
  <si>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</si>
  <si>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</si>
  <si>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</si>
  <si>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</si>
  <si>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</si>
  <si>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</si>
  <si>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</si>
  <si>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</si>
  <si>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</si>
  <si>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</si>
  <si>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</si>
  <si>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</si>
  <si>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</si>
  <si>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</si>
  <si>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</si>
  <si>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</si>
  <si>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</si>
  <si>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</si>
  <si>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</si>
  <si>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</si>
  <si>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</si>
  <si>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</si>
  <si>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</si>
  <si>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</si>
  <si>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</si>
  <si>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</si>
  <si>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</si>
  <si>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</si>
  <si>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</si>
  <si>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</si>
  <si>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</si>
  <si>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</si>
  <si>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</si>
  <si>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</si>
  <si>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</si>
  <si>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</si>
  <si>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</si>
  <si>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</si>
  <si>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</si>
  <si>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</si>
  <si>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</si>
  <si>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</si>
  <si>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</si>
  <si>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</si>
  <si>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</si>
  <si>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</si>
  <si>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</si>
  <si>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</si>
  <si>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</si>
  <si>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</si>
  <si>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</si>
  <si>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</si>
  <si>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</si>
  <si>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</si>
  <si>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</si>
  <si>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</si>
  <si>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</si>
  <si>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</si>
  <si>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</si>
  <si>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</si>
  <si>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</si>
  <si>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</si>
  <si>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</si>
  <si>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</si>
  <si>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</si>
  <si>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</si>
  <si>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</si>
  <si>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</si>
  <si>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</si>
  <si>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</si>
  <si>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</si>
  <si>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</si>
  <si>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</si>
  <si>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</si>
  <si>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</si>
  <si>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</si>
  <si>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</si>
  <si>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</si>
  <si>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</si>
  <si>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</si>
  <si>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</si>
  <si>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</si>
  <si>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</si>
  <si>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</si>
  <si>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</si>
  <si>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</si>
  <si>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</si>
  <si>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</si>
  <si>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</si>
  <si>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</si>
  <si>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</si>
  <si>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</si>
  <si>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</si>
  <si>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</si>
  <si>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</si>
  <si>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</si>
  <si>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</si>
  <si>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</si>
  <si>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</si>
  <si>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</si>
  <si>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</si>
  <si>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</si>
  <si>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</si>
  <si>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</si>
  <si>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</si>
  <si>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</si>
  <si>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</si>
  <si>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</si>
  <si>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</si>
  <si>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</si>
  <si>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</si>
  <si>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</si>
  <si>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</si>
  <si>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</si>
  <si>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</si>
  <si>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</si>
  <si>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</si>
  <si>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</si>
  <si>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</si>
  <si>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</si>
  <si>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</si>
  <si>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</si>
  <si>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</si>
  <si>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</si>
  <si>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</si>
  <si>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</si>
  <si>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</si>
  <si>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</si>
  <si>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</si>
  <si>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</si>
  <si>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</si>
  <si>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</si>
  <si>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</si>
  <si>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</si>
  <si>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</si>
  <si>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</si>
  <si>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</si>
  <si>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</si>
  <si>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</si>
  <si>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</si>
  <si>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</si>
  <si>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</si>
  <si>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</si>
  <si>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</si>
  <si>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</si>
  <si>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</si>
  <si>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</si>
  <si>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</si>
  <si>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</si>
  <si>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</si>
  <si>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</si>
  <si>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</si>
  <si>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</si>
  <si>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</si>
  <si>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</si>
  <si>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</si>
  <si>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</si>
  <si>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</si>
  <si>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</si>
  <si>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</si>
  <si>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</si>
  <si>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</si>
  <si>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</si>
  <si>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</si>
  <si>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</si>
  <si>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</si>
  <si>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</si>
  <si>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</si>
  <si>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</si>
  <si>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</si>
  <si>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</si>
  <si>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</si>
  <si>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</si>
  <si>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</si>
  <si>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</si>
  <si>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</si>
  <si>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</si>
  <si>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</si>
  <si>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</si>
  <si>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</si>
  <si>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</si>
  <si>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</si>
  <si>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</si>
  <si>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</si>
  <si>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</si>
  <si>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</si>
  <si>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</si>
  <si>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</si>
  <si>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</si>
  <si>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</si>
  <si>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</si>
  <si>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</si>
  <si>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</si>
  <si>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</si>
  <si>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</si>
  <si>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</si>
  <si>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</si>
  <si>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</si>
  <si>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</si>
  <si>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</si>
  <si>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</si>
  <si>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</si>
  <si>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</si>
  <si>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</si>
  <si>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</si>
  <si>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</si>
  <si>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</si>
  <si>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</si>
  <si>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</si>
  <si>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</si>
  <si>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</si>
  <si>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</si>
  <si>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</si>
  <si>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</si>
  <si>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</si>
  <si>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</si>
  <si>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</si>
  <si>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</si>
  <si>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</si>
  <si>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</si>
  <si>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</si>
  <si>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</si>
  <si>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</si>
  <si>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</si>
  <si>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</si>
  <si>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</si>
  <si>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</si>
  <si>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</si>
  <si>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</si>
  <si>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</si>
  <si>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</si>
  <si>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</si>
  <si>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</si>
  <si>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</si>
  <si>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</si>
  <si>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</si>
  <si>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</si>
  <si>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</si>
  <si>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</si>
  <si>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</si>
  <si>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</si>
  <si>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</si>
  <si>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</si>
  <si>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</si>
  <si>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</si>
  <si>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</si>
  <si>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</si>
  <si>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</si>
  <si>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</si>
  <si>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</si>
  <si>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</si>
  <si>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</si>
  <si>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</si>
  <si>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</si>
  <si>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</si>
  <si>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</si>
  <si>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</si>
  <si>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</si>
  <si>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</si>
  <si>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</si>
  <si>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</si>
  <si>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</si>
  <si>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</si>
  <si>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</si>
  <si>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</si>
  <si>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</si>
  <si>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</si>
  <si>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</si>
  <si>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</si>
  <si>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</si>
  <si>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</si>
  <si>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</si>
  <si>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</si>
  <si>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</si>
  <si>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</si>
  <si>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</si>
  <si>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</si>
  <si>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</si>
  <si>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</si>
  <si>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</si>
  <si>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</si>
  <si>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</si>
  <si>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</si>
  <si>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</si>
  <si>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</si>
  <si>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</si>
  <si>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</si>
  <si>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</si>
  <si>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</si>
  <si>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</si>
  <si>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</si>
  <si>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</si>
  <si>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</si>
  <si>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</si>
  <si>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</si>
  <si>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</si>
  <si>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</si>
  <si>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</si>
  <si>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</si>
  <si>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</si>
  <si>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</si>
  <si>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</si>
  <si>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</si>
  <si>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</si>
  <si>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</si>
  <si>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</si>
  <si>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</si>
  <si>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</si>
  <si>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</si>
  <si>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</si>
  <si>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</si>
  <si>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</si>
  <si>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</si>
  <si>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</si>
  <si>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</si>
  <si>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</si>
  <si>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</si>
  <si>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</si>
  <si>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</si>
  <si>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</si>
  <si>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</si>
  <si>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</si>
  <si>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</si>
  <si>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</si>
  <si>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</si>
  <si>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</si>
  <si>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</si>
  <si>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</si>
  <si>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</si>
  <si>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</si>
  <si>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</si>
  <si>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</si>
  <si>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</si>
  <si>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</si>
  <si>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</si>
  <si>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</si>
  <si>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</si>
  <si>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</si>
  <si>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</si>
  <si>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</si>
  <si>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</si>
  <si>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</si>
  <si>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</si>
  <si>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</si>
  <si>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</si>
  <si>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</si>
  <si>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</si>
  <si>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</si>
  <si>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</si>
  <si>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</si>
  <si>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</si>
  <si>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</si>
  <si>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</si>
  <si>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</si>
  <si>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</si>
  <si>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</si>
  <si>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</si>
  <si>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</si>
  <si>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</si>
  <si>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</si>
  <si>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</si>
  <si>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</si>
  <si>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</si>
  <si>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</si>
  <si>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</si>
  <si>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</si>
  <si>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</si>
  <si>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</si>
  <si>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</si>
  <si>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</si>
  <si>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</si>
  <si>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</si>
  <si>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</si>
  <si>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</si>
  <si>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</si>
  <si>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</si>
  <si>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</si>
  <si>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</si>
  <si>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</si>
  <si>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</si>
  <si>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</si>
  <si>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</si>
  <si>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</si>
  <si>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</si>
  <si>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</si>
  <si>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</si>
  <si>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</si>
  <si>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</si>
  <si>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</si>
  <si>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</si>
  <si>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</si>
  <si>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</si>
  <si>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</si>
  <si>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</si>
  <si>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</si>
  <si>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</si>
  <si>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</si>
  <si>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</si>
  <si>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</si>
  <si>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</si>
  <si>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</si>
  <si>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</si>
  <si>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</si>
  <si>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</si>
  <si>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</si>
  <si>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</si>
  <si>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</si>
  <si>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</si>
  <si>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</si>
  <si>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</si>
  <si>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</si>
  <si>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</si>
  <si>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</si>
  <si>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</si>
  <si>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</si>
  <si>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</si>
  <si>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</si>
  <si>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</si>
  <si>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</si>
  <si>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</si>
  <si>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</si>
  <si>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</si>
  <si>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</si>
  <si>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</si>
  <si>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</si>
  <si>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</si>
  <si>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</si>
  <si>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</si>
  <si>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</si>
  <si>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</si>
  <si>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</si>
  <si>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</si>
  <si>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</si>
  <si>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</si>
  <si>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</si>
  <si>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</si>
  <si>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</si>
  <si>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</si>
  <si>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</si>
  <si>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</si>
  <si>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</si>
  <si>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</si>
  <si>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</si>
  <si>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</si>
  <si>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</si>
  <si>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</si>
  <si>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</si>
  <si>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</si>
  <si>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</si>
  <si>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</si>
  <si>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</si>
  <si>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</si>
  <si>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</si>
  <si>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</si>
  <si>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</si>
  <si>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</si>
  <si>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</si>
  <si>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</si>
  <si>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</si>
  <si>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</si>
  <si>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</si>
  <si>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</si>
  <si>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</si>
  <si>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</si>
  <si>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</si>
  <si>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</si>
  <si>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</si>
  <si>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</si>
  <si>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</si>
  <si>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</si>
  <si>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</si>
  <si>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</si>
  <si>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</si>
  <si>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</si>
  <si>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</si>
  <si>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</si>
  <si>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</si>
  <si>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</si>
  <si>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</si>
  <si>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</si>
  <si>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</si>
  <si>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</si>
  <si>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</si>
  <si>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</si>
  <si>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</si>
  <si>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</si>
  <si>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</si>
  <si>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</si>
  <si>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</si>
  <si>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</si>
  <si>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</si>
  <si>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</si>
  <si>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</si>
  <si>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</si>
  <si>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</si>
  <si>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</si>
  <si>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</si>
  <si>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</si>
  <si>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</si>
  <si>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</si>
  <si>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</si>
  <si>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</si>
  <si>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</si>
  <si>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</si>
  <si>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</si>
  <si>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</si>
  <si>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</si>
  <si>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</si>
  <si>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</si>
  <si>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</si>
  <si>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</si>
  <si>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</si>
  <si>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</si>
  <si>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</si>
  <si>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</si>
  <si>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</si>
  <si>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</si>
  <si>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</si>
  <si>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</si>
  <si>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</si>
  <si>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</si>
  <si>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</si>
  <si>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</si>
  <si>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</si>
  <si>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</si>
  <si>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</si>
  <si>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</si>
  <si>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</si>
  <si>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</si>
  <si>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</si>
  <si>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</si>
  <si>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</si>
  <si>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</si>
  <si>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</si>
  <si>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</si>
  <si>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</si>
  <si>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</si>
  <si>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</si>
  <si>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</si>
  <si>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</si>
  <si>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</si>
  <si>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</si>
  <si>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</si>
  <si>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</si>
  <si>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</si>
  <si>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</si>
  <si>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</si>
  <si>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</si>
  <si>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</si>
  <si>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</si>
  <si>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</si>
  <si>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</si>
  <si>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</si>
  <si>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</si>
  <si>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</si>
  <si>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</si>
  <si>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</si>
  <si>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</si>
  <si>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</si>
  <si>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</si>
  <si>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</si>
  <si>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</si>
  <si>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</si>
  <si>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</si>
  <si>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</si>
  <si>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</si>
  <si>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</si>
  <si>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</si>
  <si>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</si>
  <si>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</si>
  <si>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</si>
  <si>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</si>
  <si>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</si>
  <si>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</si>
  <si>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</si>
  <si>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</si>
  <si>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</si>
  <si>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</si>
  <si>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</si>
  <si>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</si>
  <si>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</si>
  <si>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</si>
  <si>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</si>
  <si>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</si>
  <si>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</si>
  <si>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</si>
  <si>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</si>
  <si>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</si>
  <si>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</si>
  <si>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</si>
  <si>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</si>
  <si>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</si>
  <si>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</si>
  <si>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</si>
  <si>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</si>
  <si>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</si>
  <si>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</si>
  <si>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</si>
  <si>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</si>
  <si>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</si>
  <si>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</si>
  <si>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</si>
  <si>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</si>
  <si>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</si>
  <si>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</si>
  <si>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</si>
  <si>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</si>
  <si>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</si>
  <si>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</si>
  <si>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</si>
  <si>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</si>
  <si>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</si>
  <si>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</si>
  <si>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</si>
  <si>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</si>
  <si>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</si>
  <si>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</si>
  <si>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</si>
  <si>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</si>
  <si>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</si>
  <si>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</si>
  <si>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</si>
  <si>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</si>
  <si>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</si>
  <si>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</si>
  <si>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</si>
  <si>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</si>
  <si>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</si>
  <si>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</si>
  <si>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</si>
  <si>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</si>
  <si>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</si>
  <si>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</si>
  <si>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</si>
  <si>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</si>
  <si>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</si>
  <si>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</si>
  <si>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</si>
  <si>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</si>
  <si>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</si>
  <si>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</si>
  <si>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</si>
  <si>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</si>
  <si>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</si>
  <si>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</si>
  <si>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</si>
  <si>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</si>
  <si>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</si>
  <si>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</si>
  <si>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</si>
  <si>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</si>
  <si>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</si>
  <si>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</si>
  <si>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</si>
  <si>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</si>
  <si>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</si>
  <si>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</si>
  <si>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</si>
  <si>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</si>
  <si>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</si>
  <si>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</si>
  <si>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</si>
  <si>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</si>
  <si>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</si>
  <si>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</si>
  <si>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</si>
  <si>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</si>
  <si>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</si>
  <si>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</si>
  <si>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</si>
  <si>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</si>
  <si>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</si>
  <si>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</si>
  <si>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</si>
  <si>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</si>
  <si>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</si>
  <si>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</si>
  <si>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</si>
  <si>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</si>
  <si>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</si>
  <si>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</si>
  <si>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</si>
  <si>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</si>
  <si>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</si>
  <si>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</si>
  <si>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</si>
  <si>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</si>
  <si>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</si>
  <si>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</si>
  <si>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</si>
  <si>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</si>
  <si>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</si>
  <si>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</si>
  <si>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</si>
  <si>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</si>
  <si>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</si>
  <si>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</si>
  <si>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</si>
  <si>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</si>
  <si>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</si>
  <si>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</si>
  <si>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</si>
  <si>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</si>
  <si>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</si>
  <si>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</si>
  <si>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</si>
  <si>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</si>
  <si>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</si>
  <si>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</si>
  <si>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</si>
  <si>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</si>
  <si>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</si>
  <si>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</si>
  <si>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</si>
  <si>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</si>
  <si>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</si>
  <si>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</si>
  <si>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</si>
  <si>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</si>
  <si>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</si>
  <si>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</si>
  <si>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</si>
  <si>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</si>
  <si>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</si>
  <si>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</si>
  <si>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</si>
  <si>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</si>
  <si>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</si>
  <si>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</si>
  <si>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</si>
  <si>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</si>
  <si>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</si>
  <si>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</si>
  <si>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</si>
  <si>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</si>
  <si>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</si>
  <si>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</si>
  <si>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</si>
  <si>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</si>
  <si>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</si>
  <si>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</si>
  <si>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</si>
  <si>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</si>
  <si>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</si>
  <si>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</si>
  <si>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</si>
  <si>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</si>
  <si>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</si>
  <si>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</si>
  <si>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</si>
  <si>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</si>
  <si>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</si>
  <si>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</si>
  <si>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</si>
  <si>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</si>
  <si>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</si>
  <si>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</si>
  <si>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</si>
  <si>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</si>
  <si>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</si>
  <si>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</si>
  <si>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</si>
  <si>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</si>
  <si>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</si>
  <si>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</si>
  <si>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</si>
  <si>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</si>
  <si>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</si>
  <si>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</si>
  <si>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</si>
  <si>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</si>
  <si>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</si>
  <si>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</si>
  <si>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</si>
  <si>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</si>
  <si>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</si>
  <si>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</si>
  <si>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</si>
  <si>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</si>
  <si>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</si>
  <si>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</si>
  <si>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</si>
  <si>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</si>
  <si>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</si>
  <si>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</si>
  <si>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</si>
  <si>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</si>
  <si>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</si>
  <si>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</si>
  <si>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</si>
  <si>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</si>
  <si>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</si>
  <si>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</si>
  <si>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</si>
  <si>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</si>
  <si>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</si>
  <si>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</si>
  <si>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</si>
  <si>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</si>
  <si>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</si>
  <si>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</si>
  <si>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</si>
  <si>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</si>
  <si>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</si>
  <si>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</si>
  <si>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</si>
  <si>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</si>
  <si>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</si>
  <si>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</si>
  <si>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</si>
  <si>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</si>
  <si>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</si>
  <si>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</si>
  <si>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</si>
  <si>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</si>
  <si>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</si>
  <si>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</si>
  <si>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</si>
  <si>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</si>
  <si>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</si>
  <si>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</si>
  <si>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</si>
  <si>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</si>
  <si>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</si>
  <si>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</si>
  <si>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</si>
  <si>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</si>
  <si>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</si>
  <si>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</si>
  <si>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</si>
  <si>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</si>
  <si>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</si>
  <si>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</si>
  <si>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</si>
  <si>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</si>
  <si>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</si>
  <si>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</si>
  <si>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</si>
  <si>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</si>
  <si>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</si>
  <si>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</si>
  <si>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</si>
  <si>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</si>
  <si>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</si>
  <si>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</si>
  <si>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</si>
  <si>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</si>
  <si>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</si>
  <si>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</si>
  <si>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</si>
  <si>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</si>
  <si>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</si>
  <si>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</si>
  <si>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</si>
  <si>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</si>
  <si>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</si>
  <si>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</si>
  <si>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</si>
  <si>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</si>
  <si>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</si>
  <si>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</si>
  <si>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</si>
  <si>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</si>
  <si>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</si>
  <si>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</si>
  <si>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</si>
  <si>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</si>
  <si>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</si>
  <si>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</si>
  <si>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</si>
  <si>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</si>
  <si>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</si>
  <si>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</si>
  <si>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</si>
  <si>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</si>
  <si>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</si>
  <si>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</si>
  <si>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</si>
  <si>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</si>
  <si>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</si>
  <si>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</si>
  <si>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</si>
  <si>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</si>
  <si>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</si>
  <si>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</si>
  <si>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</si>
  <si>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</si>
  <si>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</si>
  <si>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</si>
  <si>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</si>
  <si>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</si>
  <si>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</si>
  <si>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</si>
  <si>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</si>
  <si>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</si>
  <si>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</si>
  <si>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</si>
  <si>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</si>
  <si>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</si>
  <si>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</si>
  <si>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</si>
  <si>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</si>
  <si>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</si>
  <si>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</si>
  <si>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</si>
  <si>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</si>
  <si>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</si>
  <si>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</si>
  <si>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</si>
  <si>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</si>
  <si>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</si>
  <si>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</si>
  <si>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</si>
  <si>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</si>
  <si>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</si>
  <si>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</si>
  <si>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</si>
  <si>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</si>
  <si>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</si>
  <si>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</si>
  <si>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</si>
  <si>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</si>
  <si>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</si>
  <si>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</si>
  <si>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</si>
  <si>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</si>
  <si>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</si>
  <si>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</si>
  <si>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</si>
  <si>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</si>
  <si>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</si>
  <si>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</si>
  <si>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</si>
  <si>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</si>
  <si>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</si>
  <si>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</si>
  <si>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</si>
  <si>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</si>
  <si>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</si>
  <si>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</si>
  <si>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</si>
  <si>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</si>
  <si>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</si>
  <si>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</si>
  <si>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</si>
  <si>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</si>
  <si>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</si>
  <si>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</si>
  <si>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</si>
  <si>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</si>
  <si>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</si>
  <si>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</si>
  <si>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</si>
  <si>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</si>
  <si>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</si>
  <si>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</si>
  <si>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</si>
  <si>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</si>
  <si>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</si>
  <si>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</si>
  <si>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</si>
  <si>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</si>
  <si>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</si>
  <si>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</si>
  <si>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</si>
  <si>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</si>
  <si>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</si>
  <si>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</si>
  <si>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</si>
  <si>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</si>
  <si>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</si>
  <si>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</si>
  <si>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</si>
  <si>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</si>
  <si>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</si>
  <si>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</si>
  <si>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</si>
  <si>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</si>
  <si>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</si>
  <si>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</si>
  <si>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</si>
  <si>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</si>
  <si>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</si>
  <si>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</si>
  <si>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</si>
  <si>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</si>
  <si>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</si>
  <si>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</si>
  <si>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</si>
  <si>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</si>
  <si>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</si>
  <si>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</si>
  <si>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</si>
  <si>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</si>
  <si>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</si>
  <si>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</si>
  <si>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</si>
  <si>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</si>
  <si>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</si>
  <si>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</si>
  <si>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</si>
  <si>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</si>
  <si>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</si>
  <si>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</si>
  <si>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</si>
  <si>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</si>
  <si>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</si>
  <si>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</si>
  <si>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</si>
  <si>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</si>
  <si>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</si>
  <si>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</si>
  <si>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</si>
  <si>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</si>
  <si>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</si>
  <si>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</si>
  <si>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</si>
  <si>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</si>
  <si>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</si>
  <si>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</si>
  <si>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</si>
  <si>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</si>
  <si>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</si>
  <si>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</si>
  <si>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</si>
  <si>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</si>
  <si>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</si>
  <si>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</si>
  <si>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</si>
  <si>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</si>
  <si>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</si>
  <si>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</si>
  <si>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</si>
  <si>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</si>
  <si>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</si>
  <si>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</si>
  <si>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</si>
  <si>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</si>
  <si>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</si>
  <si>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</si>
  <si>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</si>
  <si>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</si>
  <si>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</si>
  <si>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</si>
  <si>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</si>
  <si>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</si>
  <si>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</si>
  <si>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</si>
  <si>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</si>
  <si>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</si>
  <si>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</si>
  <si>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</si>
  <si>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</si>
  <si>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</si>
  <si>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</si>
  <si>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</si>
  <si>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</si>
  <si>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</si>
  <si>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</si>
  <si>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</si>
  <si>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</si>
  <si>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</si>
  <si>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</si>
  <si>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</si>
  <si>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</si>
  <si>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</si>
  <si>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</si>
  <si>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</si>
  <si>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</si>
  <si>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</si>
  <si>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</si>
  <si>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</si>
  <si>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</si>
  <si>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</si>
  <si>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</si>
  <si>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</si>
  <si>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</si>
  <si>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</si>
  <si>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</si>
  <si>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</si>
  <si>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</si>
  <si>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</si>
  <si>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</si>
  <si>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</si>
  <si>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</si>
  <si>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</si>
  <si>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</si>
  <si>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</si>
  <si>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</si>
  <si>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</si>
  <si>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</si>
  <si>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</si>
  <si>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</si>
  <si>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</si>
  <si>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</si>
  <si>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</si>
  <si>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</si>
  <si>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</si>
  <si>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</si>
  <si>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</si>
  <si>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</si>
  <si>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</si>
  <si>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</si>
  <si>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</si>
  <si>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</si>
  <si>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</si>
  <si>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</si>
  <si>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</si>
  <si>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</si>
  <si>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</si>
  <si>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</si>
  <si>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</si>
  <si>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</si>
  <si>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</si>
  <si>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</si>
  <si>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</si>
  <si>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</si>
  <si>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</si>
  <si>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</si>
  <si>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</si>
  <si>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</si>
  <si>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</si>
  <si>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</si>
  <si>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</si>
  <si>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</si>
  <si>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</si>
  <si>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</si>
  <si>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</si>
  <si>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</si>
  <si>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</si>
  <si>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</si>
  <si>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</si>
  <si>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</si>
  <si>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</si>
  <si>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</si>
  <si>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</si>
  <si>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</si>
  <si>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</si>
  <si>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</si>
  <si>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</si>
  <si>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</si>
  <si>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</si>
  <si>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</si>
  <si>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</si>
  <si>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</si>
  <si>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</si>
  <si>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</si>
  <si>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</si>
  <si>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</si>
  <si>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</si>
  <si>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</si>
  <si>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</si>
  <si>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</si>
  <si>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</si>
  <si>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</si>
  <si>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</si>
  <si>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</si>
  <si>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</si>
  <si>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</si>
  <si>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</si>
  <si>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</si>
  <si>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</si>
  <si>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</si>
  <si>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</si>
  <si>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</si>
  <si>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</si>
  <si>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</si>
  <si>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</si>
  <si>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</si>
  <si>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</si>
  <si>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</si>
  <si>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</si>
  <si>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</si>
  <si>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</si>
  <si>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</si>
  <si>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</si>
  <si>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</si>
  <si>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</si>
  <si>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</si>
  <si>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</si>
  <si>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</si>
  <si>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</si>
  <si>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</si>
  <si>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</si>
  <si>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</si>
  <si>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</si>
  <si>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</si>
  <si>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</si>
  <si>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</si>
  <si>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</si>
  <si>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</si>
  <si>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</si>
  <si>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</si>
  <si>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</si>
  <si>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</si>
  <si>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</si>
  <si>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</si>
  <si>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</si>
  <si>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</si>
  <si>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</si>
  <si>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</si>
  <si>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</si>
  <si>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</si>
  <si>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</si>
  <si>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</si>
  <si>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</si>
  <si>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</si>
  <si>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</si>
  <si>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</si>
  <si>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</si>
  <si>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</si>
  <si>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</si>
  <si>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</si>
  <si>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</si>
  <si>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</si>
  <si>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</si>
  <si>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</si>
  <si>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</si>
  <si>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</si>
  <si>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</si>
  <si>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</si>
  <si>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</si>
  <si>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</si>
  <si>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</si>
  <si>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</si>
  <si>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</si>
  <si>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</si>
  <si>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</si>
  <si>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</si>
  <si>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</si>
  <si>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</si>
  <si>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</si>
  <si>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</si>
  <si>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</si>
  <si>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</si>
  <si>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</si>
  <si>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</si>
  <si>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</si>
  <si>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</si>
  <si>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</si>
  <si>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</si>
  <si>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</si>
  <si>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</si>
  <si>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</si>
  <si>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</si>
  <si>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</si>
  <si>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</si>
  <si>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</si>
  <si>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</si>
  <si>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</si>
  <si>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</si>
  <si>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</si>
  <si>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</si>
  <si>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</si>
  <si>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</si>
  <si>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</si>
  <si>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</si>
  <si>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</si>
  <si>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</si>
  <si>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</si>
  <si>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</si>
  <si>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</si>
  <si>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</si>
  <si>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</si>
  <si>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</si>
  <si>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</si>
  <si>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</si>
  <si>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</si>
  <si>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</si>
  <si>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</si>
  <si>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</si>
  <si>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</si>
  <si>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</si>
  <si>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</si>
  <si>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</si>
  <si>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</si>
  <si>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</si>
  <si>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</si>
  <si>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</si>
  <si>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</si>
  <si>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</si>
  <si>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</si>
  <si>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</si>
  <si>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</si>
  <si>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</si>
  <si>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</si>
  <si>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</si>
  <si>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</si>
  <si>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</si>
  <si>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</si>
  <si>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</si>
  <si>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</si>
  <si>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</si>
  <si>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</si>
  <si>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</si>
  <si>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</si>
  <si>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</si>
  <si>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</si>
  <si>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</si>
  <si>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</si>
  <si>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</si>
  <si>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</si>
  <si>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</si>
  <si>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</si>
  <si>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</si>
  <si>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</si>
  <si>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</si>
  <si>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</si>
  <si>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</si>
  <si>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</si>
  <si>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</si>
  <si>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</si>
  <si>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</si>
  <si>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</si>
  <si>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</si>
  <si>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</si>
  <si>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</si>
  <si>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</si>
  <si>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</si>
  <si>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</si>
  <si>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</si>
  <si>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</si>
  <si>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</si>
  <si>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</si>
  <si>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</si>
  <si>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</si>
  <si>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</si>
  <si>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</si>
  <si>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</si>
  <si>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</si>
  <si>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</si>
  <si>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</si>
  <si>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</si>
  <si>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</si>
  <si>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</si>
  <si>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</si>
  <si>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</si>
  <si>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</si>
  <si>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</si>
  <si>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</si>
  <si>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</si>
  <si>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</si>
  <si>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</si>
  <si>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</si>
  <si>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</si>
  <si>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</si>
  <si>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</si>
  <si>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</si>
  <si>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</si>
  <si>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</si>
  <si>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</si>
  <si>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</si>
  <si>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</si>
  <si>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</si>
  <si>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</si>
  <si>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</si>
  <si>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</si>
  <si>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</si>
  <si>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</si>
  <si>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</si>
  <si>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</si>
  <si>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</si>
  <si>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</si>
  <si>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</si>
  <si>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</si>
  <si>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</si>
  <si>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</si>
  <si>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</si>
  <si>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</si>
  <si>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</si>
  <si>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</si>
  <si>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</si>
  <si>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</si>
  <si>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</si>
  <si>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</si>
  <si>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</si>
  <si>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</si>
  <si>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</si>
  <si>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</si>
  <si>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</si>
  <si>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</si>
  <si>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</si>
  <si>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</si>
  <si>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</si>
  <si>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</si>
  <si>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</si>
  <si>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</si>
  <si>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</si>
  <si>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</si>
  <si>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</si>
  <si>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</si>
  <si>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</si>
  <si>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</si>
  <si>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</si>
  <si>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</si>
  <si>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</si>
  <si>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</si>
  <si>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</si>
  <si>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</si>
  <si>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</si>
  <si>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</si>
  <si>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</si>
  <si>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</si>
  <si>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</si>
  <si>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</si>
  <si>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</si>
  <si>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</si>
  <si>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</si>
  <si>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</si>
  <si>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</si>
  <si>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</si>
  <si>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</si>
  <si>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</si>
  <si>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</si>
  <si>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</si>
  <si>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</si>
  <si>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</si>
  <si>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</si>
  <si>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</si>
  <si>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</si>
  <si>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</si>
  <si>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</si>
  <si>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</si>
  <si>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</si>
  <si>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</si>
  <si>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</si>
  <si>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</si>
  <si>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</si>
  <si>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</si>
  <si>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</si>
  <si>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</si>
  <si>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</si>
  <si>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</si>
  <si>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</si>
  <si>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</si>
  <si>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</si>
  <si>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</si>
  <si>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</si>
  <si>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</si>
  <si>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</si>
  <si>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</si>
  <si>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</si>
  <si>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</si>
  <si>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</si>
  <si>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</si>
  <si>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</si>
  <si>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</si>
  <si>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</si>
  <si>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</si>
  <si>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</si>
  <si>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</si>
  <si>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</si>
  <si>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</si>
  <si>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</si>
  <si>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</si>
  <si>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</si>
  <si>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</si>
  <si>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</si>
  <si>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</si>
  <si>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</si>
  <si>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</si>
  <si>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</si>
  <si>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</si>
  <si>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</si>
  <si>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</si>
  <si>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</si>
  <si>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</si>
  <si>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</si>
  <si>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</si>
  <si>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</si>
  <si>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</si>
  <si>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</si>
  <si>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</si>
  <si>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</si>
  <si>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</si>
  <si>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</si>
  <si>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</si>
  <si>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</si>
  <si>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</si>
  <si>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</si>
  <si>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</si>
  <si>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</si>
  <si>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</si>
  <si>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</si>
  <si>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</si>
  <si>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</si>
  <si>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</si>
  <si>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</si>
  <si>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</si>
  <si>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</si>
  <si>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</si>
  <si>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</si>
  <si>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</si>
  <si>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</si>
  <si>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</si>
  <si>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</si>
  <si>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</si>
  <si>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</si>
  <si>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</si>
  <si>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</si>
  <si>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</si>
  <si>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</si>
  <si>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</si>
  <si>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</si>
  <si>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</si>
  <si>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</si>
  <si>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</si>
  <si>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</si>
  <si>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</si>
  <si>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</si>
  <si>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</si>
  <si>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</si>
  <si>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</si>
  <si>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</si>
  <si>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</si>
  <si>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</si>
  <si>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</si>
  <si>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</si>
  <si>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</si>
  <si>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</si>
  <si>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</si>
  <si>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</si>
  <si>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</si>
  <si>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</si>
  <si>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</si>
  <si>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</si>
  <si>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</si>
  <si>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</si>
  <si>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</si>
  <si>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</si>
  <si>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</si>
  <si>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</si>
  <si>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</si>
  <si>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</si>
  <si>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</si>
  <si>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</si>
  <si>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</si>
  <si>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</si>
  <si>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</si>
  <si>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</si>
  <si>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</si>
  <si>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</si>
  <si>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</si>
  <si>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</si>
  <si>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</si>
  <si>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</si>
  <si>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</si>
  <si>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</si>
  <si>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</si>
  <si>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</si>
  <si>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</si>
  <si>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</si>
  <si>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</si>
  <si>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</si>
  <si>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</si>
  <si>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</si>
  <si>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</si>
  <si>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</si>
  <si>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</si>
  <si>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</si>
  <si>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</si>
  <si>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</si>
  <si>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</si>
  <si>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</si>
  <si>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</si>
  <si>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</si>
  <si>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</si>
  <si>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</si>
  <si>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</si>
  <si>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</si>
  <si>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</si>
  <si>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</si>
  <si>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</si>
  <si>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</si>
  <si>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</si>
  <si>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</si>
  <si>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</si>
  <si>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</si>
  <si>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</si>
  <si>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</si>
  <si>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</si>
  <si>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</si>
  <si>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</si>
  <si>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</si>
  <si>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</si>
  <si>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</si>
  <si>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</si>
  <si>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</si>
  <si>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</si>
  <si>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</si>
  <si>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</si>
  <si>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</si>
  <si>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</si>
  <si>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</si>
  <si>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</si>
  <si>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</si>
  <si>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</si>
  <si>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</si>
  <si>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</si>
  <si>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</si>
  <si>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</si>
  <si>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</si>
  <si>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</si>
  <si>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</si>
  <si>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</si>
  <si>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</si>
  <si>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</si>
  <si>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</si>
  <si>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</si>
  <si>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</si>
  <si>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</si>
  <si>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</si>
  <si>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</si>
  <si>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</si>
  <si>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</si>
  <si>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</si>
  <si>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</si>
  <si>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</si>
  <si>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</si>
  <si>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</si>
  <si>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</si>
  <si>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</si>
  <si>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</si>
  <si>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</si>
  <si>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</si>
  <si>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</si>
  <si>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</si>
  <si>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</si>
  <si>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</si>
  <si>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</si>
  <si>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</si>
  <si>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</si>
  <si>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</si>
  <si>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</si>
  <si>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</si>
  <si>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</si>
  <si>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</si>
  <si>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</si>
  <si>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</si>
  <si>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</si>
  <si>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</si>
  <si>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</si>
  <si>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</si>
  <si>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</si>
  <si>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</si>
  <si>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</si>
  <si>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</si>
  <si>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</si>
  <si>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</si>
  <si>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</si>
  <si>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</si>
  <si>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</si>
  <si>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</si>
  <si>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</si>
  <si>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</si>
  <si>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</si>
  <si>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</si>
  <si>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</si>
  <si>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</si>
  <si>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</si>
  <si>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</si>
  <si>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</si>
  <si>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</si>
  <si>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</si>
  <si>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</si>
  <si>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</si>
  <si>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</si>
  <si>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</si>
  <si>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</si>
  <si>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</si>
  <si>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</si>
  <si>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</si>
  <si>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</si>
  <si>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</si>
  <si>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</si>
  <si>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</si>
  <si>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</si>
  <si>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</si>
  <si>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</si>
  <si>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</si>
  <si>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</si>
  <si>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</si>
  <si>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</si>
  <si>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</si>
  <si>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</si>
  <si>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</si>
  <si>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</si>
  <si>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</si>
  <si>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</si>
  <si>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</si>
  <si>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</si>
  <si>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</si>
  <si>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</si>
  <si>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</si>
  <si>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</si>
  <si>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</si>
  <si>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</si>
  <si>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</si>
  <si>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</si>
  <si>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</si>
  <si>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</si>
  <si>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</si>
  <si>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</si>
  <si>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</si>
  <si>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</si>
  <si>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</si>
  <si>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</si>
  <si>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</si>
  <si>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</si>
  <si>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</si>
  <si>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</si>
  <si>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</si>
  <si>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</si>
  <si>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</si>
  <si>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</si>
  <si>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</si>
  <si>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</si>
  <si>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</si>
  <si>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</si>
  <si>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</si>
  <si>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</si>
  <si>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</si>
  <si>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</si>
  <si>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</si>
  <si>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</si>
  <si>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</si>
  <si>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</si>
  <si>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</si>
  <si>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</si>
  <si>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</si>
  <si>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</si>
  <si>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</si>
  <si>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</si>
  <si>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</si>
  <si>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</si>
  <si>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</si>
  <si>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</si>
  <si>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</si>
  <si>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</si>
  <si>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</si>
  <si>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</si>
  <si>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</si>
  <si>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</si>
  <si>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</si>
  <si>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</si>
  <si>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</si>
  <si>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</si>
  <si>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</si>
  <si>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</si>
  <si>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</si>
  <si>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</si>
  <si>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</si>
  <si>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</si>
  <si>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</si>
  <si>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</si>
  <si>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</si>
  <si>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</si>
  <si>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</si>
  <si>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</si>
  <si>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</si>
  <si>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</si>
  <si>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</si>
  <si>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</si>
  <si>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</si>
  <si>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</si>
  <si>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</si>
  <si>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</si>
  <si>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</si>
  <si>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</si>
  <si>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</si>
  <si>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</si>
  <si>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</si>
  <si>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</si>
  <si>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</si>
  <si>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</si>
  <si>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</si>
  <si>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</si>
  <si>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</si>
  <si>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</si>
  <si>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</si>
  <si>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</si>
  <si>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</si>
  <si>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</si>
  <si>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</si>
  <si>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</si>
  <si>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</si>
  <si>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</si>
  <si>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</si>
  <si>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</si>
  <si>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</si>
  <si>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</si>
  <si>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</si>
  <si>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</si>
  <si>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</si>
  <si>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</si>
  <si>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</si>
  <si>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</si>
  <si>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</si>
  <si>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</si>
  <si>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</si>
  <si>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</si>
  <si>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</si>
  <si>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</si>
  <si>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</si>
  <si>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</si>
  <si>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</si>
  <si>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</si>
  <si>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</si>
  <si>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</si>
  <si>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</si>
  <si>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</si>
  <si>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</si>
  <si>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</si>
  <si>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</si>
  <si>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</si>
  <si>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</si>
  <si>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</si>
  <si>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</si>
  <si>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</si>
  <si>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</si>
  <si>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</si>
  <si>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</si>
  <si>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</si>
  <si>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</si>
  <si>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</si>
  <si>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</si>
  <si>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</si>
  <si>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</si>
  <si>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</si>
  <si>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</si>
  <si>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</si>
  <si>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</si>
  <si>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</si>
  <si>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</si>
  <si>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</si>
  <si>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</si>
  <si>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</si>
  <si>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</si>
  <si>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</si>
  <si>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</si>
  <si>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</si>
  <si>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</si>
  <si>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</si>
  <si>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</si>
  <si>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</si>
  <si>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</si>
  <si>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</si>
  <si>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</si>
  <si>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</si>
  <si>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</si>
  <si>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</si>
  <si>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</si>
  <si>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</si>
  <si>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</si>
  <si>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</si>
  <si>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</si>
  <si>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</si>
  <si>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</si>
  <si>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</si>
  <si>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</si>
  <si>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</si>
  <si>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</si>
  <si>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</si>
  <si>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</si>
  <si>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</si>
  <si>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</si>
  <si>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</si>
  <si>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</si>
  <si>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</si>
  <si>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</si>
  <si>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</si>
  <si>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</si>
  <si>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</si>
  <si>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</si>
  <si>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</si>
  <si>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</si>
  <si>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</si>
  <si>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</si>
  <si>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</si>
  <si>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</si>
  <si>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</si>
  <si>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</si>
  <si>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</si>
  <si>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</si>
  <si>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</si>
  <si>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</si>
  <si>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</si>
  <si>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</si>
  <si>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</si>
  <si>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</si>
  <si>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</si>
  <si>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</si>
  <si>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</si>
  <si>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</si>
  <si>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</si>
  <si>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</si>
  <si>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</si>
  <si>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</si>
  <si>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</si>
  <si>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</si>
  <si>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</si>
  <si>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</si>
  <si>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</si>
  <si>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</si>
  <si>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</si>
  <si>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</si>
  <si>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</si>
  <si>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</si>
  <si>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</si>
  <si>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</si>
  <si>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</si>
  <si>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</si>
  <si>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</si>
  <si>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</si>
  <si>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</si>
  <si>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</si>
  <si>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</si>
  <si>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</si>
  <si>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</si>
  <si>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</si>
  <si>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</si>
  <si>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</si>
  <si>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</si>
  <si>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</si>
  <si>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</si>
  <si>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</si>
  <si>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</si>
  <si>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</si>
  <si>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</si>
  <si>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</si>
  <si>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</si>
  <si>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</si>
  <si>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</si>
  <si>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</si>
  <si>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</si>
  <si>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</si>
  <si>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</si>
  <si>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</si>
  <si>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</si>
  <si>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</si>
  <si>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</si>
  <si>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</si>
  <si>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</si>
  <si>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</si>
  <si>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</si>
  <si>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</si>
  <si>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</si>
  <si>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</si>
  <si>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</si>
  <si>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</si>
  <si>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</si>
  <si>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</si>
  <si>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</si>
  <si>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</si>
  <si>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</si>
  <si>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</si>
  <si>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</si>
  <si>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</si>
  <si>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</si>
  <si>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</si>
  <si>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</si>
  <si>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</si>
  <si>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</si>
  <si>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</si>
  <si>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</si>
  <si>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</si>
  <si>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</si>
  <si>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</si>
  <si>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</si>
  <si>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</si>
  <si>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</si>
  <si>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</si>
  <si>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</si>
  <si>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</si>
  <si>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</si>
  <si>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</si>
  <si>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</si>
  <si>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</si>
  <si>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</si>
  <si>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</si>
  <si>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</si>
  <si>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</si>
  <si>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</si>
  <si>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</si>
  <si>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</si>
  <si>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</si>
  <si>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</si>
  <si>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</si>
  <si>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</si>
  <si>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</si>
  <si>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</si>
  <si>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</si>
  <si>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</si>
  <si>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</si>
  <si>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</si>
  <si>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</si>
  <si>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</si>
  <si>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</si>
  <si>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</si>
  <si>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</si>
  <si>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</si>
  <si>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</si>
  <si>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</si>
  <si>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</si>
  <si>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</si>
  <si>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</si>
  <si>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</si>
  <si>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</si>
  <si>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</si>
  <si>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</si>
  <si>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</si>
  <si>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</si>
  <si>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</si>
  <si>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</si>
  <si>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</si>
  <si>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</si>
  <si>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</si>
  <si>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</si>
  <si>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</si>
  <si>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</si>
  <si>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</si>
  <si>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</si>
  <si>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</si>
  <si>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</si>
  <si>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</si>
  <si>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</si>
  <si>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</si>
  <si>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</si>
  <si>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</si>
  <si>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</si>
  <si>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</si>
  <si>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</si>
  <si>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</si>
  <si>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</si>
  <si>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</si>
  <si>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</si>
  <si>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</si>
  <si>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</si>
  <si>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</si>
  <si>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</si>
  <si>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</si>
  <si>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</si>
  <si>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</si>
  <si>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</si>
  <si>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</si>
  <si>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</si>
  <si>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</si>
  <si>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</si>
  <si>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</si>
  <si>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</si>
  <si>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</si>
  <si>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</si>
  <si>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</si>
  <si>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</si>
  <si>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</si>
  <si>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</si>
  <si>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</si>
  <si>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</si>
  <si>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</si>
  <si>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</si>
  <si>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</si>
  <si>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</si>
  <si>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</si>
  <si>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</si>
  <si>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</si>
  <si>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</si>
  <si>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</si>
  <si>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</si>
  <si>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</si>
  <si>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</si>
  <si>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</si>
  <si>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</si>
  <si>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</si>
  <si>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</si>
  <si>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</si>
  <si>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</si>
  <si>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</si>
  <si>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</si>
  <si>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</si>
  <si>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</si>
  <si>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</si>
  <si>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</si>
  <si>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</si>
  <si>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</si>
  <si>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</si>
  <si>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</si>
  <si>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</si>
  <si>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</si>
  <si>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</si>
  <si>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</si>
  <si>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</si>
  <si>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</si>
  <si>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</si>
  <si>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</si>
  <si>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</si>
  <si>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</si>
  <si>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</si>
  <si>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</si>
  <si>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</si>
  <si>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</si>
  <si>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</si>
  <si>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</si>
  <si>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</si>
  <si>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</si>
  <si>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</si>
  <si>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</si>
  <si>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</si>
  <si>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</si>
  <si>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</si>
  <si>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</si>
  <si>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</si>
  <si>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</si>
  <si>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</si>
  <si>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</si>
  <si>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</si>
  <si>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</si>
  <si>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</si>
  <si>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</si>
  <si>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</si>
  <si>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</si>
  <si>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</si>
  <si>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</si>
  <si>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</si>
  <si>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</si>
  <si>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</si>
  <si>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</si>
  <si>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</si>
  <si>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</si>
  <si>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</si>
  <si>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</si>
  <si>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</si>
  <si>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</si>
  <si>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</si>
  <si>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</si>
  <si>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</si>
  <si>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</si>
  <si>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</si>
  <si>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</si>
  <si>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</si>
  <si>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</si>
  <si>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</si>
  <si>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</si>
  <si>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</si>
  <si>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</si>
  <si>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</si>
  <si>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</si>
  <si>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</si>
  <si>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</si>
  <si>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</si>
  <si>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</si>
  <si>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</si>
  <si>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</si>
  <si>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</si>
  <si>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</si>
  <si>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</si>
  <si>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</si>
  <si>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</si>
  <si>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</si>
  <si>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</si>
  <si>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</si>
  <si>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</si>
  <si>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</si>
  <si>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</si>
  <si>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</si>
  <si>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</si>
  <si>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</si>
  <si>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</si>
  <si>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</si>
  <si>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</si>
  <si>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</si>
  <si>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</si>
  <si>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</si>
  <si>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</si>
  <si>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</si>
  <si>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</si>
  <si>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</si>
  <si>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</si>
  <si>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</si>
  <si>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</si>
  <si>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</si>
  <si>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</si>
  <si>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</si>
  <si>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</si>
  <si>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</si>
  <si>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</si>
  <si>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</si>
  <si>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</si>
  <si>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</si>
  <si>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</si>
  <si>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</si>
  <si>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</si>
  <si>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</si>
  <si>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</si>
  <si>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</si>
  <si>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</si>
  <si>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</si>
  <si>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</si>
  <si>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</si>
  <si>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</si>
  <si>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</si>
  <si>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</si>
  <si>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</si>
  <si>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</si>
  <si>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</si>
  <si>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</si>
  <si>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</si>
  <si>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</si>
  <si>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</si>
  <si>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</si>
  <si>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</si>
  <si>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</si>
  <si>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</si>
  <si>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</si>
  <si>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</si>
  <si>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</si>
  <si>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</si>
  <si>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</si>
  <si>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</si>
  <si>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</si>
  <si>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</si>
  <si>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</si>
  <si>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</si>
  <si>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</si>
  <si>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</si>
  <si>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</si>
  <si>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</si>
  <si>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</si>
  <si>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</si>
  <si>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</si>
  <si>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</si>
  <si>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</si>
  <si>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</si>
  <si>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</si>
  <si>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</si>
  <si>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</si>
  <si>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</si>
  <si>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</si>
  <si>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</si>
  <si>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</si>
  <si>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</si>
  <si>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</si>
  <si>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</si>
  <si>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</si>
  <si>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</si>
  <si>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</si>
  <si>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</si>
  <si>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</si>
  <si>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</si>
  <si>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</si>
  <si>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</si>
  <si>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</si>
  <si>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</si>
  <si>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</si>
  <si>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</si>
  <si>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</si>
  <si>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</si>
  <si>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</si>
  <si>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</si>
  <si>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</si>
  <si>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</si>
  <si>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</si>
  <si>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</si>
  <si>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</si>
  <si>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</si>
  <si>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</si>
  <si>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</si>
  <si>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</si>
  <si>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</si>
  <si>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</si>
  <si>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</si>
  <si>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</si>
  <si>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</si>
  <si>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</si>
  <si>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</si>
  <si>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</si>
  <si>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</si>
  <si>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</si>
  <si>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</si>
  <si>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</si>
  <si>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</si>
  <si>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</si>
  <si>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</si>
  <si>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</si>
  <si>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</si>
  <si>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</si>
  <si>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</si>
  <si>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</si>
  <si>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</si>
  <si>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</si>
  <si>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</si>
  <si>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</si>
  <si>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</si>
  <si>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</si>
  <si>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</si>
  <si>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</si>
  <si>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</si>
  <si>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</si>
  <si>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</si>
  <si>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</si>
  <si>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</si>
  <si>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</si>
  <si>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</si>
  <si>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</si>
  <si>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</si>
  <si>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</si>
  <si>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</si>
  <si>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</si>
  <si>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</si>
  <si>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</si>
  <si>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</si>
  <si>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</si>
  <si>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</si>
  <si>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</si>
  <si>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</si>
  <si>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</si>
  <si>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</si>
  <si>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</si>
  <si>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</si>
  <si>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</si>
  <si>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</si>
  <si>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</si>
  <si>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</si>
  <si>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</si>
  <si>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</si>
  <si>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</si>
  <si>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</si>
  <si>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</si>
  <si>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</si>
  <si>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</si>
  <si>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</si>
  <si>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</si>
  <si>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</si>
  <si>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</si>
  <si>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</si>
  <si>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</si>
  <si>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</si>
  <si>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</si>
  <si>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</si>
  <si>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</si>
  <si>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</si>
  <si>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</si>
  <si>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</si>
  <si>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</si>
  <si>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</si>
  <si>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</si>
  <si>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</si>
  <si>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</si>
  <si>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</si>
  <si>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</si>
  <si>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</si>
  <si>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</si>
  <si>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</si>
  <si>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</si>
  <si>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</si>
  <si>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</si>
  <si>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</si>
  <si>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</si>
  <si>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</si>
  <si>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</si>
  <si>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</si>
  <si>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</si>
  <si>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</si>
  <si>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</si>
  <si>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</si>
  <si>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</si>
  <si>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</si>
  <si>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</si>
  <si>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</si>
  <si>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</si>
  <si>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</si>
  <si>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</si>
  <si>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</si>
  <si>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</si>
  <si>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</si>
  <si>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</si>
  <si>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</si>
  <si>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</si>
  <si>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</si>
  <si>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</si>
  <si>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</si>
  <si>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</si>
  <si>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</si>
  <si>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</si>
  <si>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</si>
  <si>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</si>
  <si>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</si>
  <si>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</si>
  <si>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</si>
  <si>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</si>
  <si>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</si>
  <si>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</si>
  <si>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</si>
  <si>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</si>
  <si>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</si>
  <si>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</si>
  <si>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</si>
  <si>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</si>
  <si>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</si>
  <si>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</si>
  <si>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</si>
  <si>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</si>
  <si>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</si>
  <si>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</si>
  <si>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</si>
  <si>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</si>
  <si>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</si>
  <si>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</si>
  <si>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</si>
  <si>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</si>
  <si>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</si>
  <si>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</si>
  <si>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</si>
  <si>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</si>
  <si>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</si>
  <si>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</si>
  <si>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</si>
  <si>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</si>
  <si>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</si>
  <si>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</si>
  <si>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</si>
  <si>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</si>
  <si>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</si>
  <si>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</si>
  <si>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</si>
  <si>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</si>
  <si>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</si>
  <si>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</si>
  <si>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</si>
  <si>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</si>
  <si>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</si>
  <si>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</si>
  <si>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</si>
  <si>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</si>
  <si>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</si>
  <si>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</si>
  <si>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</si>
  <si>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</si>
  <si>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</si>
  <si>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</si>
  <si>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</si>
  <si>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</si>
  <si>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</si>
  <si>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</si>
  <si>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</si>
  <si>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</si>
  <si>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</si>
  <si>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</si>
  <si>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</si>
  <si>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</si>
  <si>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</si>
  <si>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</si>
  <si>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</si>
  <si>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</si>
  <si>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</si>
  <si>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</si>
  <si>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</si>
  <si>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</si>
  <si>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</si>
  <si>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</si>
  <si>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</si>
  <si>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</si>
  <si>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</si>
  <si>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</si>
  <si>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</si>
  <si>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</si>
  <si>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</si>
  <si>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</si>
  <si>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</si>
  <si>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</si>
  <si>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</si>
  <si>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</si>
  <si>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</si>
  <si>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</si>
  <si>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</si>
  <si>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</si>
  <si>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</si>
  <si>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</si>
  <si>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</si>
  <si>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</si>
  <si>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</si>
  <si>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</si>
  <si>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</si>
  <si>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</si>
  <si>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</si>
  <si>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</si>
  <si>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</si>
  <si>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</si>
  <si>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</si>
  <si>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</si>
  <si>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</si>
  <si>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</si>
  <si>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</si>
  <si>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</si>
  <si>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</si>
  <si>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</si>
  <si>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</si>
  <si>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</si>
  <si>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</si>
  <si>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</si>
  <si>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</si>
  <si>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</si>
  <si>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</si>
  <si>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</si>
  <si>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</si>
  <si>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</si>
  <si>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</si>
  <si>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</si>
  <si>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</si>
  <si>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</si>
  <si>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</si>
  <si>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</si>
  <si>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</si>
  <si>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</si>
  <si>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</si>
  <si>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</si>
  <si>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</si>
  <si>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</si>
  <si>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</si>
  <si>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</si>
  <si>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</si>
  <si>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</si>
  <si>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</si>
  <si>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</si>
  <si>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</si>
  <si>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</si>
  <si>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</si>
  <si>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</si>
  <si>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</si>
  <si>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</si>
  <si>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</si>
  <si>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</si>
  <si>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</si>
  <si>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</si>
  <si>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</si>
  <si>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</si>
  <si>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</si>
  <si>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</si>
  <si>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</si>
  <si>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</si>
  <si>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</si>
  <si>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</si>
  <si>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</si>
  <si>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</si>
  <si>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</si>
  <si>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</si>
  <si>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</si>
  <si>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</si>
  <si>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</si>
  <si>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</si>
  <si>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</si>
  <si>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</si>
  <si>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</si>
  <si>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</si>
  <si>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</si>
  <si>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</si>
  <si>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</si>
  <si>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</si>
  <si>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</si>
  <si>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</si>
  <si>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</si>
  <si>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</si>
  <si>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</si>
  <si>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</si>
  <si>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</si>
  <si>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</si>
  <si>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</si>
  <si>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</si>
  <si>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</si>
  <si>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</si>
  <si>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</si>
  <si>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</si>
  <si>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</si>
  <si>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</si>
  <si>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</si>
  <si>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</si>
  <si>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</si>
  <si>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</si>
  <si>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</si>
  <si>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</si>
  <si>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</si>
  <si>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</si>
  <si>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</si>
  <si>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</si>
  <si>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</si>
  <si>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</si>
  <si>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</si>
  <si>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</si>
  <si>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</si>
  <si>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</si>
  <si>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</si>
  <si>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</si>
  <si>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</si>
  <si>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</si>
  <si>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</si>
  <si>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</si>
  <si>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</si>
  <si>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</si>
  <si>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</si>
  <si>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</si>
  <si>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</si>
  <si>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</si>
  <si>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</si>
  <si>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</si>
  <si>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</si>
  <si>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</si>
  <si>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</si>
  <si>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</si>
  <si>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</si>
  <si>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</si>
  <si>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</si>
  <si>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</si>
  <si>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</si>
  <si>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</si>
  <si>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</si>
  <si>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</si>
  <si>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</si>
  <si>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</si>
  <si>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</si>
  <si>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</si>
  <si>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</si>
  <si>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</si>
  <si>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</si>
  <si>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</si>
  <si>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</si>
  <si>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</si>
  <si>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</si>
  <si>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</si>
  <si>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</si>
  <si>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</si>
  <si>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</si>
  <si>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</si>
  <si>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</si>
  <si>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</si>
  <si>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</si>
  <si>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</si>
  <si>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</si>
  <si>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</si>
  <si>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</si>
  <si>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</si>
  <si>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</si>
  <si>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</si>
  <si>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</si>
  <si>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</si>
  <si>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</si>
  <si>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</si>
  <si>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</si>
  <si>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</si>
  <si>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</si>
  <si>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</si>
  <si>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</si>
  <si>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</si>
  <si>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</si>
  <si>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</si>
  <si>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</si>
  <si>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</si>
  <si>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</si>
  <si>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</si>
  <si>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</si>
  <si>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</si>
  <si>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</si>
  <si>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</si>
  <si>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</si>
  <si>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</si>
  <si>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</si>
  <si>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</si>
  <si>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</si>
  <si>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</si>
  <si>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</si>
  <si>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</si>
  <si>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</si>
  <si>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</si>
  <si>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</si>
  <si>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</si>
  <si>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</si>
  <si>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</si>
  <si>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</si>
  <si>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</si>
  <si>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</si>
  <si>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</si>
  <si>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</si>
  <si>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</si>
  <si>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</si>
  <si>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</si>
  <si>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</si>
  <si>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</si>
  <si>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</si>
  <si>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</si>
  <si>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</si>
  <si>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</si>
  <si>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</si>
  <si>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</si>
  <si>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</si>
  <si>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</si>
  <si>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</si>
  <si>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</si>
  <si>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</si>
  <si>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</si>
  <si>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</si>
  <si>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</si>
  <si>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</si>
  <si>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</si>
  <si>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</si>
  <si>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</si>
  <si>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</si>
  <si>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</si>
  <si>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</si>
  <si>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</si>
  <si>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</si>
  <si>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</si>
  <si>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</si>
  <si>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</si>
  <si>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</si>
  <si>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</si>
  <si>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</si>
  <si>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</si>
  <si>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</si>
  <si>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</si>
  <si>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</si>
  <si>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</si>
  <si>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</si>
  <si>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</si>
  <si>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</si>
  <si>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</si>
  <si>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</si>
  <si>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</si>
  <si>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</si>
  <si>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</si>
  <si>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</si>
  <si>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</si>
  <si>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</si>
  <si>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</si>
  <si>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</si>
  <si>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</si>
  <si>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</si>
  <si>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</si>
  <si>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</si>
  <si>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</si>
  <si>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</si>
  <si>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</si>
  <si>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</si>
  <si>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</si>
  <si>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</si>
  <si>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</si>
  <si>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</si>
  <si>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</si>
  <si>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</si>
  <si>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</si>
  <si>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</si>
  <si>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</si>
  <si>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</si>
  <si>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</si>
  <si>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</si>
  <si>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</si>
  <si>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</si>
  <si>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</si>
  <si>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</si>
  <si>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</si>
  <si>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</si>
  <si>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</si>
  <si>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</si>
  <si>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</si>
  <si>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</si>
  <si>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</si>
  <si>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</si>
  <si>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</si>
  <si>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</si>
  <si>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</si>
  <si>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</si>
  <si>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</si>
  <si>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</si>
  <si>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</si>
  <si>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</si>
  <si>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</si>
  <si>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</si>
  <si>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</si>
  <si>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</si>
  <si>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</si>
  <si>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</si>
  <si>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</si>
  <si>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</si>
  <si>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</si>
  <si>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</si>
  <si>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</si>
  <si>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</si>
  <si>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</si>
  <si>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</si>
  <si>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</si>
  <si>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</si>
  <si>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</si>
  <si>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</si>
  <si>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</si>
  <si>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</si>
  <si>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</si>
  <si>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</si>
  <si>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</si>
  <si>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</si>
  <si>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</si>
  <si>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</si>
  <si>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</si>
  <si>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</si>
  <si>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</si>
  <si>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</si>
  <si>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</si>
  <si>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</si>
  <si>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</si>
  <si>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</si>
  <si>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</si>
  <si>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</si>
  <si>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</si>
  <si>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</si>
  <si>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</si>
  <si>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</si>
  <si>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</si>
  <si>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</si>
  <si>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</si>
  <si>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</si>
  <si>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</si>
  <si>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</si>
  <si>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</si>
  <si>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</si>
  <si>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</si>
  <si>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</si>
  <si>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</si>
  <si>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</si>
  <si>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</si>
  <si>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</si>
  <si>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</si>
  <si>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</si>
  <si>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</si>
  <si>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</si>
  <si>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</si>
  <si>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</si>
  <si>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</si>
  <si>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</si>
  <si>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</si>
  <si>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</si>
  <si>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</si>
  <si>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</si>
  <si>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</si>
  <si>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</si>
  <si>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</si>
  <si>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</si>
  <si>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</si>
  <si>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</si>
  <si>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</si>
  <si>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</si>
  <si>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</si>
  <si>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</si>
  <si>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</si>
  <si>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</si>
  <si>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</si>
  <si>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</si>
  <si>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</si>
  <si>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</si>
  <si>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</si>
  <si>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</si>
  <si>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</si>
  <si>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</si>
  <si>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</si>
  <si>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</si>
  <si>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</si>
  <si>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</si>
  <si>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</si>
  <si>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</si>
  <si>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</si>
  <si>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</si>
  <si>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</si>
  <si>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</si>
  <si>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</si>
  <si>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</si>
  <si>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</si>
  <si>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</si>
  <si>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</si>
  <si>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</si>
  <si>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</si>
  <si>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</si>
  <si>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</si>
  <si>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</si>
  <si>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</si>
  <si>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</si>
  <si>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</si>
  <si>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</si>
  <si>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</si>
  <si>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</si>
  <si>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</si>
  <si>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</si>
  <si>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</si>
  <si>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</si>
  <si>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</si>
  <si>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</si>
  <si>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</si>
  <si>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</si>
  <si>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</si>
  <si>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</si>
  <si>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</si>
  <si>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</si>
  <si>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</si>
  <si>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</si>
  <si>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</si>
  <si>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</si>
  <si>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</si>
  <si>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</si>
  <si>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</si>
  <si>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</si>
  <si>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</si>
  <si>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</si>
  <si>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</si>
  <si>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</si>
  <si>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</si>
  <si>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</si>
  <si>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</si>
  <si>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</si>
  <si>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</si>
  <si>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</si>
  <si>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</si>
  <si>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</si>
  <si>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</si>
  <si>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</si>
  <si>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</si>
  <si>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</si>
  <si>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</si>
  <si>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</si>
  <si>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</si>
  <si>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</si>
  <si>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</si>
  <si>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</si>
  <si>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</si>
  <si>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</si>
  <si>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</si>
  <si>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</si>
  <si>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</si>
  <si>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</si>
  <si>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</si>
  <si>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</si>
  <si>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</si>
  <si>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</si>
  <si>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</si>
  <si>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</si>
  <si>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</si>
  <si>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</si>
  <si>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</si>
  <si>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</si>
  <si>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</si>
  <si>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</si>
  <si>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</si>
  <si>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</si>
  <si>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</si>
  <si>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</si>
  <si>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</si>
  <si>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</si>
  <si>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</si>
  <si>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</si>
  <si>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</si>
  <si>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</si>
  <si>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</si>
  <si>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</si>
  <si>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</si>
  <si>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</si>
  <si>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</si>
  <si>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</si>
  <si>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</si>
  <si>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</si>
  <si>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</si>
  <si>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</si>
  <si>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</si>
  <si>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</si>
  <si>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</si>
  <si>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</si>
  <si>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</si>
  <si>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</si>
  <si>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</si>
  <si>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</si>
  <si>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</si>
  <si>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</si>
  <si>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</si>
  <si>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</si>
  <si>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</si>
  <si>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</si>
  <si>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</si>
  <si>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</si>
  <si>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</si>
  <si>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</si>
  <si>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</si>
  <si>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</si>
  <si>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</si>
  <si>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</si>
  <si>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</si>
  <si>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</si>
  <si>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</si>
  <si>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</si>
  <si>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</si>
  <si>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</si>
  <si>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</si>
  <si>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</si>
  <si>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</si>
  <si>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</si>
  <si>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</si>
  <si>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</si>
  <si>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</si>
  <si>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</si>
  <si>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</si>
  <si>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</si>
  <si>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</si>
  <si>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</si>
  <si>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</si>
  <si>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</si>
  <si>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</si>
  <si>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</si>
  <si>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</si>
  <si>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</si>
  <si>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</si>
  <si>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</si>
  <si>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</si>
  <si>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</si>
  <si>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</si>
  <si>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</si>
  <si>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</si>
  <si>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</si>
  <si>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</si>
  <si>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</si>
  <si>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</si>
  <si>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</si>
  <si>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</si>
  <si>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</si>
  <si>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</si>
  <si>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</si>
  <si>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</si>
  <si>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</si>
  <si>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</si>
  <si>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</si>
  <si>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</si>
  <si>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</si>
  <si>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</si>
  <si>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</si>
  <si>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</si>
  <si>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</si>
  <si>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</si>
  <si>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</si>
  <si>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</si>
  <si>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</si>
  <si>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</si>
  <si>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</si>
  <si>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</si>
  <si>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</si>
  <si>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</si>
  <si>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</si>
  <si>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</si>
  <si>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</si>
  <si>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</si>
  <si>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</si>
  <si>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</si>
  <si>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</si>
  <si>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</si>
  <si>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</si>
  <si>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</si>
  <si>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</si>
  <si>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</si>
  <si>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</si>
  <si>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</si>
  <si>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</si>
  <si>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</si>
  <si>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</si>
  <si>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</si>
  <si>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</si>
  <si>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</si>
  <si>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</si>
  <si>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</si>
  <si>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</si>
  <si>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</si>
  <si>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</si>
  <si>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</si>
  <si>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</si>
  <si>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</si>
  <si>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</si>
  <si>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</si>
  <si>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</si>
  <si>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</si>
  <si>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</si>
  <si>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</si>
  <si>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</si>
  <si>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</si>
  <si>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</si>
  <si>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</si>
  <si>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</si>
  <si>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</si>
  <si>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</si>
  <si>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</si>
  <si>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</si>
  <si>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</si>
  <si>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</si>
  <si>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</si>
  <si>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</si>
  <si>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</si>
  <si>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</si>
  <si>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</si>
  <si>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</si>
  <si>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</si>
  <si>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</si>
  <si>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</si>
  <si>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</si>
  <si>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</si>
  <si>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</si>
  <si>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</si>
  <si>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</si>
  <si>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</si>
  <si>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</si>
  <si>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</si>
  <si>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</si>
  <si>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</si>
  <si>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</si>
  <si>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</si>
  <si>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</si>
  <si>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</si>
  <si>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</si>
  <si>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</si>
  <si>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</si>
  <si>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</si>
  <si>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</si>
  <si>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</si>
  <si>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</si>
  <si>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</si>
  <si>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</si>
  <si>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</si>
  <si>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</si>
  <si>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</si>
  <si>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</si>
  <si>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</si>
  <si>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</si>
  <si>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</si>
  <si>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</si>
  <si>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</si>
  <si>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</si>
  <si>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</si>
  <si>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</si>
  <si>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</si>
  <si>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</si>
  <si>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</si>
  <si>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</si>
  <si>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</si>
  <si>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</si>
  <si>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</si>
  <si>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</si>
  <si>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</si>
  <si>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</si>
  <si>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</si>
  <si>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</si>
  <si>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</si>
  <si>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</si>
  <si>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</si>
  <si>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</si>
  <si>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</si>
  <si>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</si>
  <si>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</si>
  <si>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</si>
  <si>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</si>
  <si>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</si>
  <si>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</si>
  <si>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</si>
  <si>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</si>
  <si>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</si>
  <si>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</si>
  <si>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</si>
  <si>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</si>
  <si>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</si>
  <si>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</si>
  <si>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</si>
  <si>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</si>
  <si>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</si>
  <si>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</si>
  <si>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</si>
  <si>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</si>
  <si>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</si>
  <si>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</si>
  <si>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</si>
  <si>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</si>
  <si>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</si>
  <si>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</si>
  <si>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</si>
  <si>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</si>
  <si>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</si>
  <si>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</si>
  <si>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</si>
  <si>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</si>
  <si>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</si>
  <si>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</si>
  <si>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</si>
  <si>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</si>
  <si>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</si>
  <si>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</si>
  <si>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</si>
  <si>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</si>
  <si>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</si>
  <si>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</si>
  <si>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</si>
  <si>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</si>
  <si>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</si>
  <si>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</si>
  <si>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</si>
  <si>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</si>
  <si>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</si>
  <si>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</si>
  <si>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</si>
  <si>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</si>
  <si>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</si>
  <si>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</si>
  <si>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</si>
  <si>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</si>
  <si>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</si>
  <si>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</si>
  <si>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</si>
  <si>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</si>
  <si>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</si>
  <si>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</si>
  <si>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</si>
  <si>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</si>
  <si>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</si>
  <si>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</si>
  <si>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</si>
  <si>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</si>
  <si>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</si>
  <si>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</si>
  <si>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</si>
  <si>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</si>
  <si>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</si>
  <si>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</si>
  <si>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</si>
  <si>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</si>
  <si>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</si>
  <si>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</si>
  <si>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</si>
  <si>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</si>
  <si>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</si>
  <si>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</si>
  <si>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</si>
  <si>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</si>
  <si>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</si>
  <si>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</si>
  <si>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</si>
  <si>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</si>
  <si>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</si>
  <si>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</si>
  <si>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</si>
  <si>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</si>
  <si>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</si>
  <si>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</si>
  <si>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</si>
  <si>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</si>
  <si>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</si>
  <si>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</si>
  <si>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</si>
  <si>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</si>
  <si>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</si>
  <si>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</si>
  <si>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</si>
  <si>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</si>
  <si>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</si>
  <si>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</si>
  <si>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</si>
  <si>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</si>
  <si>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</si>
  <si>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</si>
  <si>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</si>
  <si>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</si>
  <si>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</si>
  <si>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</si>
  <si>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</si>
  <si>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</si>
  <si>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</si>
  <si>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</si>
  <si>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</si>
  <si>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</si>
  <si>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</si>
  <si>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</si>
  <si>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</si>
  <si>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</si>
  <si>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</si>
  <si>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</si>
  <si>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</si>
  <si>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</si>
  <si>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</si>
  <si>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</si>
  <si>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</si>
  <si>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</si>
  <si>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</si>
  <si>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</si>
  <si>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</si>
  <si>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</si>
  <si>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</si>
  <si>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</si>
  <si>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</si>
  <si>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</si>
  <si>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</si>
  <si>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</si>
  <si>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</si>
  <si>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</si>
  <si>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</si>
  <si>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</si>
  <si>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</si>
  <si>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</si>
  <si>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</si>
  <si>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</si>
  <si>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</si>
  <si>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</si>
  <si>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</si>
  <si>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</si>
  <si>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</si>
  <si>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</si>
  <si>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</si>
  <si>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</si>
  <si>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</si>
  <si>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</si>
  <si>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</si>
  <si>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</si>
  <si>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</si>
  <si>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</si>
  <si>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</si>
  <si>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</si>
  <si>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</si>
  <si>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</si>
  <si>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</si>
  <si>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</si>
  <si>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</si>
  <si>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</si>
  <si>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</si>
  <si>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</si>
  <si>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</si>
  <si>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</si>
  <si>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</si>
  <si>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</si>
  <si>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</si>
  <si>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</si>
  <si>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</si>
  <si>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</si>
  <si>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</si>
  <si>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</si>
  <si>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</si>
  <si>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</si>
  <si>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</si>
  <si>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</si>
  <si>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</si>
  <si>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</si>
  <si>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</si>
  <si>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</si>
  <si>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</si>
  <si>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</si>
  <si>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</si>
  <si>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</si>
  <si>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</si>
  <si>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</si>
  <si>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</si>
  <si>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</si>
  <si>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</si>
  <si>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</si>
  <si>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</si>
  <si>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</si>
  <si>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</si>
  <si>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</si>
  <si>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</si>
  <si>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</si>
  <si>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</si>
  <si>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</si>
  <si>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</si>
  <si>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</si>
  <si>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</si>
  <si>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</si>
  <si>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</si>
  <si>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</si>
  <si>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</si>
  <si>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</si>
  <si>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</si>
  <si>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</si>
  <si>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</si>
  <si>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</si>
  <si>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</si>
  <si>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</si>
  <si>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</si>
  <si>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</si>
  <si>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</si>
  <si>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</si>
  <si>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</si>
  <si>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</si>
  <si>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</si>
  <si>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</si>
  <si>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</si>
  <si>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</si>
  <si>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</si>
  <si>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</si>
  <si>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</si>
  <si>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</si>
  <si>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</si>
  <si>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</si>
  <si>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</si>
  <si>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</si>
  <si>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</si>
  <si>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</si>
  <si>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</si>
  <si>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</si>
  <si>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</si>
  <si>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</si>
  <si>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</si>
  <si>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</si>
  <si>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</si>
  <si>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</si>
  <si>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</si>
  <si>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</si>
  <si>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</si>
  <si>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</si>
  <si>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</si>
  <si>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</si>
  <si>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</si>
  <si>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</si>
  <si>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</si>
  <si>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</si>
  <si>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</si>
  <si>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</si>
  <si>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</si>
  <si>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</si>
  <si>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</si>
  <si>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</si>
  <si>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</si>
  <si>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</si>
  <si>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</si>
  <si>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</si>
  <si>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</si>
  <si>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</si>
  <si>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</si>
  <si>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</si>
  <si>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</si>
  <si>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</si>
  <si>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</si>
  <si>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</si>
  <si>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</si>
  <si>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</si>
  <si>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</si>
  <si>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</si>
  <si>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</si>
  <si>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</si>
  <si>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</si>
  <si>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</si>
  <si>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</si>
  <si>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</si>
  <si>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</si>
  <si>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</si>
  <si>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</si>
  <si>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</si>
  <si>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</si>
  <si>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</si>
  <si>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</si>
  <si>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</si>
  <si>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</si>
  <si>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</si>
  <si>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</si>
  <si>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</si>
  <si>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</si>
  <si>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</si>
  <si>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</si>
  <si>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</si>
  <si>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</si>
  <si>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</si>
  <si>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</si>
  <si>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</si>
  <si>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</si>
  <si>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</si>
  <si>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</si>
  <si>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</si>
  <si>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</si>
  <si>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</si>
  <si>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</si>
  <si>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</si>
  <si>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</si>
  <si>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</si>
  <si>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</si>
  <si>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</si>
  <si>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</si>
  <si>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</si>
  <si>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</si>
  <si>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</si>
  <si>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</si>
  <si>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</si>
  <si>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</si>
  <si>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</si>
  <si>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</si>
  <si>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</si>
  <si>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</si>
  <si>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</si>
  <si>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</si>
  <si>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</si>
  <si>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</si>
  <si>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</si>
  <si>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</si>
  <si>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</si>
  <si>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</si>
  <si>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</si>
  <si>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</si>
  <si>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</si>
  <si>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</si>
  <si>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</si>
  <si>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</si>
  <si>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</si>
  <si>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</si>
  <si>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</si>
  <si>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</si>
  <si>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</si>
  <si>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</si>
  <si>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</si>
  <si>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</si>
  <si>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</si>
  <si>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</si>
  <si>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</si>
  <si>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</si>
  <si>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</si>
  <si>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</si>
  <si>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</si>
  <si>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</si>
  <si>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</si>
  <si>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</si>
  <si>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</si>
  <si>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</si>
  <si>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</si>
  <si>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</si>
  <si>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</si>
  <si>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</si>
  <si>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</si>
  <si>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</si>
  <si>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</si>
  <si>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</si>
  <si>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</si>
  <si>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</si>
  <si>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</si>
  <si>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</si>
  <si>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</si>
  <si>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</si>
  <si>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</si>
  <si>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</si>
  <si>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</si>
  <si>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</si>
  <si>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</si>
  <si>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</si>
  <si>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</si>
  <si>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</si>
  <si>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</si>
  <si>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</si>
  <si>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</si>
  <si>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</si>
  <si>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</si>
  <si>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</si>
  <si>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</si>
  <si>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</si>
  <si>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</si>
  <si>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</si>
  <si>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</si>
  <si>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</si>
  <si>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</si>
  <si>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</si>
  <si>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</si>
  <si>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</si>
  <si>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</si>
  <si>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</si>
  <si>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</si>
  <si>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</si>
  <si>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</si>
  <si>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</si>
  <si>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</si>
  <si>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</si>
  <si>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</si>
  <si>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</si>
  <si>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</si>
  <si>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</si>
  <si>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</si>
  <si>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</si>
  <si>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</si>
  <si>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</si>
  <si>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</si>
  <si>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</si>
  <si>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</si>
  <si>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</si>
  <si>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</si>
  <si>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</si>
  <si>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</si>
  <si>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</si>
  <si>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</si>
  <si>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</si>
  <si>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</si>
  <si>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</si>
  <si>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</si>
  <si>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</si>
  <si>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</si>
  <si>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</si>
  <si>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</si>
  <si>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</si>
  <si>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</si>
  <si>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</si>
  <si>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</si>
  <si>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</si>
  <si>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</si>
  <si>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</si>
  <si>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</si>
  <si>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</si>
  <si>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</si>
  <si>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</si>
  <si>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</si>
  <si>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</si>
  <si>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</si>
  <si>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</si>
  <si>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</si>
  <si>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</si>
  <si>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</si>
  <si>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</si>
  <si>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</si>
  <si>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</si>
  <si>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</si>
  <si>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</si>
  <si>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</si>
  <si>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</si>
  <si>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</si>
  <si>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</si>
  <si>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</si>
  <si>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</si>
  <si>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</si>
  <si>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</si>
  <si>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</si>
  <si>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</si>
  <si>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</si>
  <si>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</si>
  <si>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</si>
  <si>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</si>
  <si>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</si>
  <si>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</si>
  <si>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</si>
  <si>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</si>
  <si>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</si>
  <si>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</si>
  <si>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</si>
  <si>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</si>
  <si>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</si>
  <si>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</si>
  <si>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</si>
  <si>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</si>
  <si>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</si>
  <si>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</si>
  <si>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</si>
  <si>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</si>
  <si>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</si>
  <si>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</si>
  <si>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</si>
  <si>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</si>
  <si>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</si>
  <si>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</si>
  <si>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</si>
  <si>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</si>
  <si>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</si>
  <si>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</si>
  <si>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</si>
  <si>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</si>
  <si>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</si>
  <si>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</si>
  <si>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</si>
  <si>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</si>
  <si>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</si>
  <si>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</si>
  <si>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</si>
  <si>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</si>
  <si>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</si>
  <si>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</si>
  <si>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</si>
  <si>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</si>
  <si>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</si>
  <si>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</si>
  <si>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</si>
  <si>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</si>
  <si>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</si>
  <si>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</si>
  <si>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</si>
  <si>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</si>
  <si>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</si>
  <si>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</si>
  <si>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</si>
  <si>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</si>
  <si>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</si>
  <si>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</si>
  <si>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</si>
  <si>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</si>
  <si>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</si>
  <si>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</si>
  <si>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</si>
  <si>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</si>
  <si>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</si>
  <si>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</si>
  <si>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</si>
  <si>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</si>
  <si>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</si>
  <si>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</si>
  <si>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</si>
  <si>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</si>
  <si>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</si>
  <si>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</si>
  <si>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</si>
  <si>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</si>
  <si>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</si>
  <si>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</si>
  <si>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</si>
  <si>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</si>
  <si>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</si>
  <si>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</si>
  <si>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</si>
  <si>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</si>
  <si>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</si>
  <si>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</si>
  <si>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</si>
  <si>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</si>
  <si>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</si>
  <si>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</si>
  <si>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</si>
  <si>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</si>
  <si>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</si>
  <si>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</si>
  <si>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</si>
  <si>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</si>
  <si>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</si>
  <si>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</si>
  <si>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</si>
  <si>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</si>
  <si>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</si>
  <si>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</si>
  <si>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</si>
  <si>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</si>
  <si>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</si>
  <si>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</si>
  <si>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</si>
  <si>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</si>
  <si>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</si>
  <si>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</si>
  <si>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</si>
  <si>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</si>
  <si>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</si>
  <si>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</si>
  <si>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</si>
  <si>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</si>
  <si>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</si>
  <si>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</si>
  <si>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</si>
  <si>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</si>
  <si>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</si>
  <si>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</si>
  <si>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</si>
  <si>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</si>
  <si>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</si>
  <si>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</si>
  <si>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</si>
  <si>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</si>
  <si>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</si>
  <si>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</si>
  <si>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</si>
  <si>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</si>
  <si>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</si>
  <si>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</si>
  <si>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</si>
  <si>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</si>
  <si>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</si>
  <si>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</si>
  <si>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</si>
  <si>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</si>
  <si>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</si>
  <si>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</si>
  <si>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</si>
  <si>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</si>
  <si>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</si>
  <si>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</si>
  <si>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</si>
  <si>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</si>
  <si>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</si>
  <si>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</si>
  <si>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</si>
  <si>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</si>
  <si>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</si>
  <si>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</si>
  <si>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</si>
  <si>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</si>
  <si>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</si>
  <si>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</si>
  <si>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</si>
  <si>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</si>
  <si>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</si>
  <si>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</si>
  <si>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</si>
  <si>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</si>
  <si>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</si>
  <si>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</si>
  <si>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</si>
  <si>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</si>
  <si>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</si>
  <si>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</si>
  <si>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</si>
  <si>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</si>
  <si>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</si>
  <si>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</si>
  <si>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</si>
  <si>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</si>
  <si>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</si>
  <si>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</si>
  <si>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</si>
  <si>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</si>
  <si>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</si>
  <si>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</si>
  <si>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</si>
  <si>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</si>
  <si>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</si>
  <si>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</si>
  <si>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</si>
  <si>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</si>
  <si>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</si>
  <si>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</si>
  <si>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</si>
  <si>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</si>
  <si>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</si>
  <si>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</si>
  <si>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</si>
  <si>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</si>
  <si>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</si>
  <si>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</si>
  <si>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</si>
  <si>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</si>
  <si>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</si>
  <si>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</si>
  <si>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</si>
  <si>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</si>
  <si>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</si>
  <si>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</si>
  <si>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</si>
  <si>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</si>
  <si>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</si>
  <si>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</si>
  <si>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</si>
  <si>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</si>
  <si>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</si>
  <si>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</si>
  <si>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</si>
  <si>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</si>
  <si>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</si>
  <si>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</si>
  <si>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</si>
  <si>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</si>
  <si>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</si>
  <si>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</si>
  <si>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</si>
  <si>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</si>
  <si>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</si>
  <si>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</si>
  <si>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</si>
  <si>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</si>
  <si>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</si>
  <si>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</si>
  <si>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</si>
  <si>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</si>
  <si>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</si>
  <si>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</si>
  <si>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</si>
  <si>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</si>
  <si>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</si>
  <si>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</si>
  <si>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</si>
  <si>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</si>
  <si>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</si>
  <si>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</si>
  <si>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</si>
  <si>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</si>
  <si>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</si>
  <si>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</si>
  <si>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</si>
  <si>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</si>
  <si>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</si>
  <si>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</si>
  <si>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</si>
  <si>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</si>
  <si>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</si>
  <si>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</si>
  <si>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</si>
  <si>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</si>
  <si>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</si>
  <si>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</si>
  <si>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</si>
  <si>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</si>
  <si>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</si>
  <si>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</si>
  <si>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</si>
  <si>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</si>
  <si>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</si>
  <si>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</si>
  <si>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</si>
  <si>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</si>
  <si>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</si>
  <si>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</si>
  <si>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</si>
  <si>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</si>
  <si>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</si>
  <si>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</si>
  <si>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</si>
  <si>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</si>
  <si>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</si>
  <si>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</si>
  <si>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</si>
  <si>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</si>
  <si>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</si>
  <si>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</si>
  <si>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</si>
  <si>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</si>
  <si>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</si>
  <si>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</si>
  <si>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</si>
  <si>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</si>
  <si>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</si>
  <si>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</si>
  <si>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</si>
  <si>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</si>
  <si>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</si>
  <si>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</si>
  <si>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</si>
  <si>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</si>
  <si>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</si>
  <si>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</si>
  <si>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</si>
  <si>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</si>
  <si>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</si>
  <si>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</si>
  <si>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</si>
  <si>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</si>
  <si>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</si>
  <si>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</si>
  <si>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</si>
  <si>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</si>
  <si>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</si>
  <si>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</si>
  <si>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</si>
  <si>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</si>
  <si>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</si>
  <si>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</si>
  <si>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</si>
  <si>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</si>
  <si>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</si>
  <si>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</si>
  <si>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</si>
  <si>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</si>
  <si>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</si>
  <si>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</si>
  <si>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</si>
  <si>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</si>
  <si>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</si>
  <si>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</si>
  <si>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</si>
  <si>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</si>
  <si>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</si>
  <si>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</si>
  <si>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</si>
  <si>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</si>
  <si>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</si>
  <si>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</si>
  <si>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</si>
  <si>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</si>
  <si>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</si>
  <si>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</si>
  <si>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</si>
  <si>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</si>
  <si>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</si>
  <si>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</si>
  <si>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</si>
  <si>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</si>
  <si>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</si>
  <si>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</si>
  <si>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</si>
  <si>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</si>
  <si>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</si>
  <si>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</si>
  <si>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</si>
  <si>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</si>
  <si>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</si>
  <si>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</si>
  <si>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</si>
  <si>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</si>
  <si>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</si>
  <si>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</si>
  <si>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</si>
  <si>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</si>
  <si>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</si>
  <si>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</si>
  <si>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</si>
  <si>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</si>
  <si>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</si>
  <si>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</si>
  <si>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</si>
  <si>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</si>
  <si>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</si>
  <si>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</si>
  <si>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</si>
  <si>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</si>
  <si>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</si>
  <si>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</si>
  <si>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</si>
  <si>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</si>
  <si>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</si>
  <si>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</si>
  <si>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</si>
  <si>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</si>
  <si>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</si>
  <si>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</si>
  <si>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</si>
  <si>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</si>
  <si>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</si>
  <si>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</si>
  <si>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</si>
  <si>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</si>
  <si>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</si>
  <si>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</si>
  <si>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</si>
  <si>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</si>
  <si>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</si>
  <si>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</si>
  <si>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</si>
  <si>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</si>
  <si>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</si>
  <si>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</si>
  <si>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</si>
  <si>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</si>
  <si>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</si>
  <si>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</si>
  <si>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</si>
  <si>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</si>
  <si>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</si>
  <si>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</si>
  <si>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</si>
  <si>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</si>
  <si>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</si>
  <si>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</si>
  <si>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</si>
  <si>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</si>
  <si>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</si>
  <si>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</si>
  <si>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</si>
  <si>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</si>
  <si>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</si>
  <si>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</si>
  <si>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</si>
  <si>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</si>
  <si>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</si>
  <si>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</si>
  <si>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</si>
  <si>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</si>
  <si>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</si>
  <si>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</si>
  <si>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</si>
  <si>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</si>
  <si>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</si>
  <si>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</si>
  <si>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</si>
  <si>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</si>
  <si>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</si>
  <si>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</si>
  <si>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</si>
  <si>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</si>
  <si>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</si>
  <si>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</si>
  <si>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</si>
  <si>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</si>
  <si>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</si>
  <si>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</si>
  <si>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</si>
  <si>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</si>
  <si>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</si>
  <si>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</si>
  <si>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</si>
  <si>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</si>
  <si>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</si>
  <si>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</si>
  <si>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</si>
  <si>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</si>
  <si>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</si>
  <si>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</si>
  <si>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</si>
  <si>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</si>
  <si>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</si>
  <si>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</si>
  <si>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</si>
  <si>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</si>
  <si>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</si>
  <si>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</si>
  <si>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</si>
  <si>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</si>
  <si>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</si>
  <si>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</si>
  <si>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</si>
  <si>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</si>
  <si>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</si>
  <si>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</si>
  <si>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</si>
  <si>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</si>
  <si>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</si>
  <si>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</si>
  <si>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</si>
  <si>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</si>
  <si>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</si>
  <si>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</si>
  <si>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</si>
  <si>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</si>
  <si>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</si>
  <si>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</si>
  <si>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</si>
  <si>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</si>
  <si>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</si>
  <si>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</si>
  <si>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</si>
  <si>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</si>
  <si>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</si>
  <si>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</si>
  <si>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</si>
  <si>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</si>
  <si>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</si>
  <si>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</si>
  <si>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</si>
  <si>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</si>
  <si>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</si>
  <si>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</si>
  <si>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</si>
  <si>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</si>
  <si>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</si>
  <si>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</si>
  <si>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</si>
  <si>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</si>
  <si>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</si>
  <si>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</si>
  <si>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</si>
  <si>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</si>
  <si>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</si>
  <si>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</si>
  <si>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</si>
  <si>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</si>
  <si>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</si>
  <si>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</si>
  <si>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</si>
  <si>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</si>
  <si>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</si>
  <si>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</si>
  <si>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</si>
  <si>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</si>
  <si>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</si>
  <si>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</si>
  <si>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</si>
  <si>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</si>
  <si>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</si>
  <si>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</si>
  <si>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</si>
  <si>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</si>
  <si>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</si>
  <si>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</si>
  <si>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</si>
  <si>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</si>
  <si>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</si>
  <si>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</si>
  <si>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</si>
  <si>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</si>
  <si>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</si>
  <si>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</si>
  <si>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</si>
  <si>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</si>
  <si>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</si>
  <si>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</si>
  <si>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</si>
  <si>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</si>
  <si>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</si>
  <si>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</si>
  <si>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</si>
  <si>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</si>
  <si>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</si>
  <si>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</si>
  <si>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</si>
  <si>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</si>
  <si>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</si>
  <si>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</si>
  <si>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</si>
  <si>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</si>
  <si>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</si>
  <si>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</si>
  <si>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</si>
  <si>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</si>
  <si>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</si>
  <si>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</si>
  <si>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</si>
  <si>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</si>
  <si>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</si>
  <si>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</si>
  <si>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</si>
  <si>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</si>
  <si>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</si>
  <si>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</si>
  <si>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</si>
  <si>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</si>
  <si>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</si>
  <si>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</si>
  <si>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</si>
  <si>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</si>
  <si>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</si>
  <si>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</si>
  <si>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</si>
  <si>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</si>
  <si>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</si>
  <si>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</si>
  <si>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</si>
  <si>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</si>
  <si>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</si>
  <si>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</si>
  <si>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</si>
  <si>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</si>
  <si>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</si>
  <si>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</si>
  <si>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</si>
  <si>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</si>
  <si>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</si>
  <si>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</si>
  <si>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</si>
  <si>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</si>
  <si>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</si>
  <si>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</si>
  <si>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</si>
  <si>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</si>
  <si>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</si>
  <si>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</si>
  <si>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</si>
  <si>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</si>
  <si>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</si>
  <si>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</si>
  <si>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</si>
  <si>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</si>
  <si>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</si>
  <si>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</si>
  <si>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</si>
  <si>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</si>
  <si>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</si>
  <si>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</si>
  <si>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</si>
  <si>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</si>
  <si>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</si>
  <si>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</si>
  <si>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</si>
  <si>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</si>
  <si>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</si>
  <si>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</si>
  <si>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</si>
  <si>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</si>
  <si>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</si>
  <si>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</si>
  <si>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</si>
  <si>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</si>
  <si>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</si>
  <si>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</si>
  <si>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</si>
  <si>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</si>
  <si>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</si>
  <si>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</si>
  <si>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</si>
  <si>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</si>
  <si>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</si>
  <si>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</si>
  <si>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</si>
  <si>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</si>
  <si>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</si>
  <si>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</si>
  <si>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</si>
  <si>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</si>
  <si>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</si>
  <si>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</si>
  <si>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</si>
  <si>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</si>
  <si>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</si>
  <si>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</si>
  <si>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</si>
  <si>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</si>
  <si>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</si>
  <si>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</si>
  <si>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</si>
  <si>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</si>
  <si>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</si>
  <si>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</si>
  <si>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</si>
  <si>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</si>
  <si>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</si>
  <si>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</si>
  <si>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</si>
  <si>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</si>
  <si>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</si>
  <si>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</si>
  <si>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</si>
  <si>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</si>
  <si>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</si>
  <si>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</si>
  <si>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</si>
  <si>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</si>
  <si>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</si>
  <si>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</si>
  <si>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</si>
  <si>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</si>
  <si>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</si>
  <si>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</si>
  <si>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</si>
  <si>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</si>
  <si>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</si>
  <si>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</si>
  <si>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</si>
  <si>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</si>
  <si>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</si>
  <si>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</si>
  <si>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</si>
  <si>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</si>
  <si>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</si>
  <si>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</si>
  <si>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</si>
  <si>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</si>
  <si>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</si>
  <si>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</si>
  <si>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</si>
  <si>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</si>
  <si>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</si>
  <si>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</si>
  <si>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</si>
  <si>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</si>
  <si>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</si>
  <si>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</si>
  <si>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</si>
  <si>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</si>
  <si>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</si>
  <si>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</si>
  <si>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</si>
  <si>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</si>
  <si>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</si>
  <si>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</si>
  <si>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</si>
  <si>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</si>
  <si>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</si>
  <si>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</si>
  <si>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</si>
  <si>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</si>
  <si>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</si>
  <si>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</si>
  <si>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</si>
  <si>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</si>
  <si>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</si>
  <si>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</si>
  <si>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</si>
  <si>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</si>
  <si>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</si>
  <si>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</si>
  <si>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</si>
  <si>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</si>
  <si>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</si>
  <si>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</si>
  <si>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</si>
  <si>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</si>
  <si>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</si>
  <si>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</si>
  <si>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</si>
  <si>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</si>
  <si>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</si>
  <si>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</si>
  <si>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</si>
  <si>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</si>
  <si>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</si>
  <si>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</si>
  <si>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</si>
  <si>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</si>
  <si>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</si>
  <si>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</si>
  <si>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</si>
  <si>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</si>
  <si>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</si>
  <si>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</si>
  <si>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</si>
  <si>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</si>
  <si>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</si>
  <si>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</si>
  <si>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</si>
  <si>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</si>
  <si>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</si>
  <si>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</si>
  <si>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</si>
  <si>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</si>
  <si>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</si>
  <si>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</si>
  <si>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</si>
  <si>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</si>
  <si>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</si>
  <si>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</si>
  <si>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</si>
  <si>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</si>
  <si>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</si>
  <si>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</si>
  <si>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</si>
  <si>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</si>
  <si>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</si>
  <si>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</si>
  <si>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</si>
  <si>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</si>
  <si>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</si>
  <si>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</si>
  <si>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</si>
  <si>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</si>
  <si>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</si>
  <si>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</si>
  <si>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</si>
  <si>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</si>
  <si>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</si>
  <si>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</si>
  <si>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</si>
  <si>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</si>
  <si>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</si>
  <si>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</si>
  <si>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</si>
  <si>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</si>
  <si>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</si>
  <si>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</si>
  <si>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</si>
  <si>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</si>
  <si>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</si>
  <si>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</si>
  <si>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</si>
  <si>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</si>
  <si>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</si>
  <si>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</si>
  <si>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</si>
  <si>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</si>
  <si>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</si>
  <si>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</si>
  <si>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</si>
  <si>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</si>
  <si>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</si>
  <si>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</si>
  <si>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</si>
  <si>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</si>
  <si>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</si>
  <si>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</si>
  <si>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</si>
  <si>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</si>
  <si>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</si>
  <si>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</si>
  <si>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</si>
  <si>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</si>
  <si>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</si>
  <si>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</si>
  <si>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</si>
  <si>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</si>
  <si>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</si>
  <si>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</si>
  <si>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</si>
  <si>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</si>
  <si>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</si>
  <si>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</si>
  <si>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</si>
  <si>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</si>
  <si>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</si>
  <si>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</si>
  <si>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</si>
  <si>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</si>
  <si>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</si>
  <si>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</si>
  <si>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</si>
  <si>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</si>
  <si>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</si>
  <si>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</si>
  <si>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</si>
  <si>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</si>
  <si>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</si>
  <si>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</si>
  <si>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</si>
  <si>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</si>
  <si>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</si>
  <si>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</si>
  <si>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</si>
  <si>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</si>
  <si>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</si>
  <si>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</si>
  <si>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</si>
  <si>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</si>
  <si>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</si>
  <si>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</si>
  <si>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</si>
  <si>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</si>
  <si>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</si>
  <si>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</si>
  <si>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</si>
  <si>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</si>
  <si>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</si>
  <si>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</si>
  <si>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</si>
  <si>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</si>
  <si>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</si>
  <si>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</si>
  <si>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</si>
  <si>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</si>
  <si>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</si>
  <si>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</si>
  <si>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</si>
  <si>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</si>
  <si>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</si>
  <si>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</si>
  <si>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</si>
  <si>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</si>
  <si>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</si>
  <si>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</si>
  <si>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</si>
  <si>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</si>
  <si>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</si>
  <si>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</si>
  <si>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</si>
  <si>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</si>
  <si>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</si>
  <si>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</si>
  <si>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</si>
  <si>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</si>
  <si>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</si>
  <si>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</si>
  <si>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</si>
  <si>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</si>
  <si>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</si>
  <si>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</si>
  <si>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</si>
  <si>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</si>
  <si>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</si>
  <si>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</si>
  <si>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</si>
  <si>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</si>
  <si>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</si>
  <si>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</si>
  <si>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</si>
  <si>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</si>
  <si>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</si>
  <si>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</si>
  <si>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</si>
  <si>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</si>
  <si>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</si>
  <si>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</si>
  <si>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</si>
  <si>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</si>
  <si>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</si>
  <si>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</si>
  <si>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</si>
  <si>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</si>
  <si>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</si>
  <si>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</si>
  <si>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</si>
  <si>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</si>
  <si>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</si>
  <si>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</si>
  <si>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</si>
  <si>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</si>
  <si>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</si>
  <si>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</si>
  <si>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</si>
  <si>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</si>
  <si>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</si>
  <si>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</si>
  <si>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</si>
  <si>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</si>
  <si>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</si>
  <si>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</si>
  <si>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</si>
  <si>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</si>
  <si>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</si>
  <si>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</si>
  <si>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</si>
  <si>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</si>
  <si>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</si>
  <si>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</si>
  <si>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</si>
  <si>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</si>
  <si>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</si>
  <si>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</si>
  <si>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</si>
  <si>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</si>
  <si>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</si>
  <si>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</si>
  <si>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</si>
  <si>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</si>
  <si>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</si>
  <si>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</si>
  <si>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</si>
  <si>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</si>
  <si>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</si>
  <si>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</si>
  <si>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</si>
  <si>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</si>
  <si>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</si>
  <si>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</si>
  <si>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</si>
  <si>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</si>
  <si>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</si>
  <si>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</si>
  <si>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</si>
  <si>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</si>
  <si>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</si>
  <si>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</si>
  <si>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</si>
  <si>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</si>
  <si>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</si>
  <si>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</si>
  <si>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</si>
  <si>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</si>
  <si>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</si>
  <si>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</si>
  <si>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</si>
  <si>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</si>
  <si>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</si>
  <si>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</si>
  <si>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</si>
  <si>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</si>
  <si>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</si>
  <si>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</si>
  <si>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</si>
  <si>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</si>
  <si>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</si>
  <si>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</si>
  <si>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</si>
  <si>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</si>
  <si>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</si>
  <si>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</si>
  <si>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</si>
  <si>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</si>
  <si>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</si>
  <si>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</si>
  <si>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</si>
  <si>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</si>
  <si>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</si>
  <si>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</si>
  <si>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</si>
  <si>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</si>
  <si>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</si>
  <si>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</si>
  <si>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</si>
  <si>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</si>
  <si>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</si>
  <si>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</si>
  <si>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</si>
  <si>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</si>
  <si>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</si>
  <si>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</si>
  <si>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</si>
  <si>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</si>
  <si>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</si>
  <si>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</si>
  <si>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</si>
  <si>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</si>
  <si>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</si>
  <si>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</si>
  <si>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</si>
  <si>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</si>
  <si>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</si>
  <si>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</si>
  <si>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</si>
  <si>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</si>
  <si>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</si>
  <si>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</si>
  <si>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</si>
  <si>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</si>
  <si>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</si>
  <si>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</si>
  <si>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</si>
  <si>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</si>
  <si>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</si>
  <si>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</si>
  <si>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</si>
  <si>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</si>
  <si>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</si>
  <si>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</si>
  <si>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</si>
  <si>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</si>
  <si>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</si>
  <si>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</si>
  <si>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</si>
  <si>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</si>
  <si>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</si>
  <si>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</si>
  <si>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</si>
  <si>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</si>
  <si>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</si>
  <si>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</si>
  <si>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</si>
  <si>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</si>
  <si>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</si>
  <si>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</si>
  <si>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</si>
  <si>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</si>
  <si>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</si>
  <si>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</si>
  <si>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</si>
  <si>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</si>
  <si>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</si>
  <si>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</si>
  <si>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</si>
  <si>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</si>
  <si>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</si>
  <si>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</si>
  <si>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</si>
  <si>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</si>
  <si>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</si>
  <si>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</si>
  <si>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</si>
  <si>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</si>
  <si>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</si>
  <si>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</si>
  <si>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</si>
  <si>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</si>
  <si>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</si>
  <si>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</si>
  <si>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</si>
  <si>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</si>
  <si>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</si>
  <si>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</si>
  <si>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</si>
  <si>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</si>
  <si>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</si>
  <si>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</si>
  <si>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</si>
  <si>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</si>
  <si>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</si>
  <si>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</si>
  <si>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</si>
  <si>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</si>
  <si>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</si>
  <si>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</si>
  <si>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</si>
  <si>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</si>
  <si>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</si>
  <si>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</si>
  <si>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</si>
  <si>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</si>
  <si>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</si>
  <si>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</si>
  <si>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</si>
  <si>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</si>
  <si>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</si>
  <si>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</si>
  <si>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</si>
  <si>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</si>
  <si>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</si>
  <si>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</si>
  <si>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</si>
  <si>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</si>
  <si>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</si>
  <si>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</si>
  <si>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</si>
  <si>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</si>
  <si>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</si>
  <si>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</si>
  <si>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</si>
  <si>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</si>
  <si>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</si>
  <si>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</si>
  <si>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</si>
  <si>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</si>
  <si>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</si>
  <si>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</si>
  <si>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</si>
  <si>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</si>
  <si>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</si>
  <si>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</si>
  <si>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</si>
  <si>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</si>
  <si>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</si>
  <si>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</si>
  <si>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</si>
  <si>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</si>
  <si>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</si>
  <si>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</si>
  <si>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</si>
  <si>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</si>
  <si>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</si>
  <si>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</si>
  <si>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</si>
  <si>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</si>
  <si>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</si>
  <si>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</si>
  <si>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</si>
  <si>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</si>
  <si>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</si>
  <si>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</si>
  <si>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</si>
  <si>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</si>
  <si>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</si>
  <si>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</si>
  <si>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</si>
  <si>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</si>
  <si>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</si>
  <si>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</si>
  <si>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</si>
  <si>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</si>
  <si>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</si>
  <si>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</si>
  <si>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</si>
  <si>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</si>
  <si>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</si>
  <si>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</si>
  <si>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</si>
  <si>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</si>
  <si>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</si>
  <si>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</si>
  <si>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</si>
  <si>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</si>
  <si>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</si>
  <si>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</si>
  <si>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</si>
  <si>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</si>
  <si>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</si>
  <si>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</si>
  <si>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</si>
  <si>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</si>
  <si>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</si>
  <si>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</si>
  <si>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</si>
  <si>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</si>
  <si>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</si>
  <si>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</si>
  <si>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</si>
  <si>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</si>
  <si>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</si>
  <si>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</si>
  <si>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</si>
  <si>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</si>
  <si>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</si>
  <si>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</si>
  <si>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</si>
  <si>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</si>
  <si>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</si>
  <si>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</si>
  <si>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</si>
  <si>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</si>
  <si>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</si>
  <si>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</si>
  <si>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</si>
  <si>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</si>
  <si>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</si>
  <si>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</si>
  <si>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</si>
  <si>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</si>
  <si>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</si>
  <si>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</si>
  <si>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</si>
  <si>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</si>
  <si>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</si>
  <si>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</si>
  <si>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</si>
  <si>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</si>
  <si>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</si>
  <si>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</si>
  <si>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</si>
  <si>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</si>
  <si>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</si>
  <si>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</si>
  <si>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</si>
  <si>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</si>
  <si>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</si>
  <si>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</si>
  <si>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</si>
  <si>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</si>
  <si>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</si>
  <si>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</si>
  <si>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</si>
  <si>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</si>
  <si>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</si>
  <si>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</si>
  <si>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</si>
  <si>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</si>
  <si>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</si>
  <si>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</si>
  <si>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</si>
  <si>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</si>
  <si>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</si>
  <si>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</si>
  <si>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</si>
  <si>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</si>
  <si>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</si>
  <si>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</si>
  <si>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</si>
  <si>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</si>
  <si>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</si>
  <si>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</si>
  <si>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</si>
  <si>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</si>
  <si>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</si>
  <si>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</si>
  <si>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</si>
  <si>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</si>
  <si>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</si>
  <si>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</si>
  <si>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</si>
  <si>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</si>
  <si>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</si>
  <si>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</si>
  <si>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</si>
  <si>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</si>
  <si>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</si>
  <si>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</si>
  <si>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</si>
  <si>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</si>
  <si>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</si>
  <si>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</si>
  <si>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</si>
  <si>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</si>
  <si>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</si>
  <si>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</si>
  <si>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</si>
  <si>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</si>
  <si>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</si>
  <si>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</si>
  <si>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</si>
  <si>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</si>
  <si>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</si>
  <si>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</si>
  <si>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</si>
  <si>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</si>
  <si>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</si>
  <si>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</si>
  <si>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</si>
  <si>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</si>
  <si>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</si>
  <si>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</si>
  <si>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</si>
  <si>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</si>
  <si>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</si>
  <si>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</si>
  <si>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</si>
  <si>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</si>
  <si>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</si>
  <si>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</si>
  <si>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</si>
  <si>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</si>
  <si>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</si>
  <si>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</si>
  <si>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</si>
  <si>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</si>
  <si>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</si>
  <si>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</si>
  <si>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</si>
  <si>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</si>
  <si>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</si>
  <si>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</si>
  <si>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</si>
  <si>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</si>
  <si>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</si>
  <si>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</si>
  <si>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</si>
  <si>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</si>
  <si>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</si>
  <si>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</si>
  <si>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</si>
  <si>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</si>
  <si>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</si>
  <si>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</si>
  <si>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</si>
  <si>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</si>
  <si>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</si>
  <si>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</si>
  <si>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</si>
  <si>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</si>
  <si>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</si>
  <si>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</si>
  <si>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</si>
  <si>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</si>
  <si>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</si>
  <si>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</si>
  <si>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</si>
  <si>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</si>
  <si>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</si>
  <si>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</si>
  <si>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</si>
  <si>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</si>
  <si>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</si>
  <si>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</si>
  <si>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</si>
  <si>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</si>
  <si>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</si>
  <si>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</si>
  <si>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</si>
  <si>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</si>
  <si>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</si>
  <si>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</si>
  <si>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</si>
  <si>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</si>
  <si>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</si>
  <si>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</si>
  <si>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</si>
  <si>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</si>
  <si>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</si>
  <si>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</si>
  <si>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</si>
  <si>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</si>
  <si>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</si>
  <si>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</si>
  <si>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</si>
  <si>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</si>
  <si>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</si>
  <si>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</si>
  <si>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</si>
  <si>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</si>
  <si>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</si>
  <si>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</si>
  <si>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</si>
  <si>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</si>
  <si>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</si>
  <si>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</si>
  <si>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</si>
  <si>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</si>
  <si>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</si>
  <si>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</si>
  <si>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</si>
  <si>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</si>
  <si>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</si>
  <si>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</si>
  <si>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</si>
  <si>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</si>
  <si>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</si>
  <si>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</si>
  <si>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</si>
  <si>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</si>
  <si>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</si>
  <si>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</si>
  <si>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</si>
  <si>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</si>
  <si>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</si>
  <si>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</si>
  <si>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</si>
  <si>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</si>
  <si>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</si>
  <si>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</si>
  <si>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</si>
  <si>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</si>
  <si>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</si>
  <si>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</si>
  <si>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</si>
  <si>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</si>
  <si>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</si>
  <si>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</si>
  <si>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</si>
  <si>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</si>
  <si>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</si>
  <si>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</si>
  <si>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</si>
  <si>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</si>
  <si>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</si>
  <si>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</si>
  <si>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</si>
  <si>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</si>
  <si>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</si>
  <si>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</si>
  <si>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</si>
  <si>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</si>
  <si>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</si>
  <si>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</si>
  <si>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</si>
  <si>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</si>
  <si>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</si>
  <si>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</si>
  <si>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</si>
  <si>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</si>
  <si>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</si>
  <si>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</si>
  <si>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</si>
  <si>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</si>
  <si>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</si>
  <si>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</si>
  <si>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</si>
  <si>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</si>
  <si>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</si>
  <si>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</si>
  <si>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</si>
  <si>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</si>
  <si>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</si>
  <si>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</si>
  <si>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</si>
  <si>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</si>
  <si>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</si>
  <si>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</si>
  <si>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</si>
  <si>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</si>
  <si>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</si>
  <si>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</si>
  <si>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</si>
  <si>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</si>
  <si>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</si>
  <si>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</si>
  <si>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</si>
  <si>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</si>
  <si>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</si>
  <si>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</si>
  <si>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</si>
  <si>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</si>
  <si>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</si>
  <si>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</si>
  <si>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</si>
  <si>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</si>
  <si>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</si>
  <si>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</si>
  <si>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</si>
  <si>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</si>
  <si>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</si>
  <si>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</si>
  <si>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</si>
  <si>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</si>
  <si>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</si>
  <si>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</si>
  <si>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</si>
  <si>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</si>
  <si>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</si>
  <si>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</si>
  <si>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</si>
  <si>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</si>
  <si>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</si>
  <si>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</si>
  <si>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</si>
  <si>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</si>
  <si>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</si>
  <si>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</si>
  <si>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</si>
  <si>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</si>
  <si>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</si>
  <si>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</si>
  <si>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</si>
  <si>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</si>
  <si>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</si>
  <si>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</si>
  <si>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</si>
  <si>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</si>
  <si>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</si>
  <si>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</si>
  <si>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</si>
  <si>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</si>
  <si>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</si>
  <si>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</si>
  <si>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</si>
  <si>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</si>
  <si>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</si>
  <si>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</si>
  <si>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</si>
  <si>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</si>
  <si>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</si>
  <si>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</si>
  <si>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</si>
  <si>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</si>
  <si>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</si>
  <si>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</si>
  <si>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</si>
  <si>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</si>
  <si>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</si>
  <si>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</si>
  <si>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</si>
  <si>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</si>
  <si>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</si>
  <si>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</si>
  <si>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</si>
  <si>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</si>
  <si>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</si>
  <si>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</si>
  <si>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</si>
  <si>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</si>
  <si>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</si>
  <si>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</si>
  <si>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</si>
  <si>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</si>
  <si>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</si>
  <si>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</si>
  <si>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</si>
  <si>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</si>
  <si>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</si>
  <si>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</si>
  <si>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</si>
  <si>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</si>
  <si>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</si>
  <si>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</si>
  <si>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</si>
  <si>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</si>
  <si>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</si>
  <si>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</si>
  <si>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</si>
  <si>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</si>
  <si>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</si>
  <si>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</si>
  <si>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</si>
  <si>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</si>
  <si>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</si>
  <si>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</si>
  <si>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</si>
  <si>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</si>
  <si>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</si>
  <si>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</si>
  <si>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</si>
  <si>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</si>
  <si>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</si>
  <si>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</si>
  <si>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</si>
  <si>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</si>
  <si>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</si>
  <si>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</si>
  <si>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</si>
  <si>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</si>
  <si>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</si>
  <si>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</si>
  <si>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</si>
  <si>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</si>
  <si>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</si>
  <si>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</si>
  <si>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</si>
  <si>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</si>
  <si>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</si>
  <si>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</si>
  <si>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</si>
  <si>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</si>
  <si>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</si>
  <si>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</si>
  <si>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</si>
  <si>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</si>
  <si>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</si>
  <si>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</si>
  <si>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</si>
  <si>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</si>
  <si>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</si>
  <si>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</si>
  <si>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</si>
  <si>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</si>
  <si>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</si>
  <si>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</si>
  <si>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</si>
  <si>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</si>
  <si>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</si>
  <si>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</si>
  <si>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</si>
  <si>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</si>
  <si>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</si>
  <si>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</si>
  <si>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</si>
  <si>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</si>
  <si>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</si>
  <si>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</si>
  <si>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</si>
  <si>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</si>
  <si>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</si>
  <si>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</si>
  <si>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</si>
  <si>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</si>
  <si>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</si>
  <si>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</si>
  <si>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</si>
  <si>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</si>
  <si>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</si>
  <si>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</si>
  <si>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</si>
  <si>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</si>
  <si>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</si>
  <si>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</si>
  <si>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</si>
  <si>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</si>
  <si>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</si>
  <si>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</si>
  <si>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</si>
  <si>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</si>
  <si>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</si>
  <si>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</si>
  <si>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</si>
  <si>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</si>
  <si>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</si>
  <si>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</si>
  <si>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</si>
  <si>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</si>
  <si>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</si>
  <si>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</si>
  <si>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</si>
  <si>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</si>
  <si>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</si>
  <si>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</si>
  <si>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</si>
  <si>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</si>
  <si>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</si>
  <si>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</si>
  <si>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</si>
  <si>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</si>
  <si>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</si>
  <si>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</si>
  <si>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</si>
  <si>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</si>
  <si>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</si>
  <si>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</si>
  <si>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</si>
  <si>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</si>
  <si>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</si>
  <si>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</si>
  <si>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</si>
  <si>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</si>
  <si>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</si>
  <si>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</si>
  <si>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</si>
  <si>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</si>
  <si>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</si>
  <si>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</si>
  <si>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</si>
  <si>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</si>
  <si>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</si>
  <si>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</si>
  <si>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</si>
  <si>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</si>
  <si>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</si>
  <si>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</si>
  <si>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</si>
  <si>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</si>
  <si>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</si>
  <si>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</si>
  <si>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</si>
  <si>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</si>
  <si>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</si>
  <si>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</si>
  <si>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</si>
  <si>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</si>
  <si>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</si>
  <si>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</si>
  <si>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</si>
  <si>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</si>
  <si>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</si>
  <si>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</si>
  <si>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</si>
  <si>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</si>
  <si>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</si>
  <si>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</si>
  <si>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</si>
  <si>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</si>
  <si>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</si>
  <si>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</si>
  <si>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</si>
  <si>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</si>
  <si>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</si>
  <si>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</si>
  <si>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</si>
  <si>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</si>
  <si>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</si>
  <si>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</si>
  <si>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</si>
  <si>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</si>
  <si>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</si>
  <si>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</si>
  <si>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</si>
  <si>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</si>
  <si>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</si>
  <si>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</si>
  <si>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</si>
  <si>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</si>
  <si>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</si>
  <si>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</si>
  <si>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</si>
  <si>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</si>
  <si>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</si>
  <si>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</si>
  <si>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</si>
  <si>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</si>
  <si>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</si>
  <si>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</si>
  <si>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</si>
  <si>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</si>
  <si>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</si>
  <si>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</si>
  <si>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</si>
  <si>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</si>
  <si>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</si>
  <si>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</si>
  <si>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</si>
  <si>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</si>
  <si>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</si>
  <si>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</si>
  <si>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</si>
  <si>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</si>
  <si>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</si>
  <si>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</si>
  <si>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</si>
  <si>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</si>
  <si>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</si>
  <si>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</si>
  <si>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</si>
  <si>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</si>
  <si>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</si>
  <si>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</si>
  <si>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</si>
  <si>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</si>
  <si>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</si>
  <si>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</si>
  <si>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</si>
  <si>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</si>
  <si>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</si>
  <si>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</si>
  <si>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</si>
  <si>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</si>
  <si>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</si>
  <si>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</si>
  <si>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</si>
  <si>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</si>
  <si>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</si>
  <si>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</si>
  <si>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</si>
  <si>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</si>
  <si>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</si>
  <si>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</si>
  <si>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</si>
  <si>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</si>
  <si>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</si>
  <si>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</si>
  <si>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</si>
  <si>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</si>
  <si>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</si>
  <si>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</si>
  <si>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</si>
  <si>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</si>
  <si>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</si>
  <si>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</si>
  <si>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</si>
  <si>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</si>
  <si>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</si>
  <si>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</si>
  <si>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</si>
  <si>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</si>
  <si>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</si>
  <si>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</si>
  <si>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</si>
  <si>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</si>
  <si>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</si>
  <si>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</si>
  <si>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</si>
  <si>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</si>
  <si>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</si>
  <si>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</si>
  <si>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</si>
  <si>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</si>
  <si>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</si>
  <si>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</si>
  <si>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</si>
  <si>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</si>
  <si>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</si>
  <si>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</si>
  <si>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</si>
  <si>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</si>
  <si>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</si>
  <si>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</si>
  <si>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</si>
  <si>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</si>
  <si>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</si>
  <si>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</si>
  <si>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</si>
  <si>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</si>
  <si>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</si>
  <si>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</si>
  <si>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</si>
  <si>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</si>
  <si>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</si>
  <si>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</si>
  <si>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</si>
  <si>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</si>
  <si>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</si>
  <si>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</si>
  <si>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</si>
  <si>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</si>
  <si>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</si>
  <si>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</si>
  <si>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</si>
  <si>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</si>
  <si>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</si>
  <si>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</si>
  <si>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</si>
  <si>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</si>
  <si>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</si>
  <si>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</si>
  <si>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</si>
  <si>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</si>
  <si>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</si>
  <si>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</si>
  <si>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</si>
  <si>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</si>
  <si>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</si>
  <si>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</si>
  <si>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</si>
  <si>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</si>
  <si>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</si>
  <si>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</si>
  <si>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</si>
  <si>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</si>
  <si>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</si>
  <si>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</si>
  <si>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</si>
  <si>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</si>
  <si>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</si>
  <si>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</si>
  <si>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</si>
  <si>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</si>
  <si>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</si>
  <si>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</si>
  <si>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</si>
  <si>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</si>
  <si>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</si>
  <si>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</si>
  <si>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</si>
  <si>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</si>
  <si>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</si>
  <si>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</si>
  <si>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</si>
  <si>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</si>
  <si>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</si>
  <si>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</si>
  <si>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</si>
  <si>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</si>
  <si>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</si>
  <si>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</si>
  <si>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</si>
  <si>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</si>
  <si>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</si>
  <si>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</si>
  <si>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</si>
  <si>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</si>
  <si>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</si>
  <si>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</si>
  <si>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</si>
  <si>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</si>
  <si>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</si>
  <si>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</si>
  <si>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</si>
  <si>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</si>
  <si>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</si>
  <si>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</si>
  <si>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</si>
  <si>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</si>
  <si>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</si>
  <si>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</si>
  <si>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</si>
  <si>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</si>
  <si>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</si>
  <si>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</si>
  <si>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</si>
  <si>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</si>
  <si>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</si>
  <si>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</si>
  <si>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</si>
  <si>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</si>
  <si>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</si>
  <si>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</si>
  <si>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</si>
  <si>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</si>
  <si>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</si>
  <si>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</si>
  <si>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</si>
  <si>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</si>
  <si>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</si>
  <si>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</si>
  <si>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</si>
  <si>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</si>
  <si>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</si>
  <si>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</si>
  <si>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</si>
  <si>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</si>
  <si>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</si>
  <si>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</si>
  <si>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</si>
  <si>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</si>
  <si>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</si>
  <si>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</si>
  <si>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</si>
  <si>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</si>
  <si>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</si>
  <si>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</si>
  <si>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</si>
  <si>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</si>
  <si>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</si>
  <si>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</si>
  <si>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</si>
  <si>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</si>
  <si>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</si>
  <si>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</si>
  <si>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</si>
  <si>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</si>
  <si>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</si>
  <si>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</si>
  <si>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</si>
  <si>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</si>
  <si>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</si>
  <si>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</si>
  <si>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</si>
  <si>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</si>
  <si>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</si>
  <si>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</si>
  <si>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</si>
  <si>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</si>
  <si>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</si>
  <si>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</si>
  <si>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</si>
  <si>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</si>
  <si>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</si>
  <si>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</si>
  <si>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</si>
  <si>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</si>
  <si>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</si>
  <si>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</si>
  <si>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</si>
  <si>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</si>
  <si>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</si>
  <si>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</si>
  <si>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</si>
  <si>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</si>
  <si>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</si>
  <si>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</si>
  <si>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</si>
  <si>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</si>
  <si>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</si>
  <si>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</si>
  <si>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</si>
  <si>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</si>
  <si>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</si>
  <si>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</si>
  <si>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</si>
  <si>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</si>
  <si>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</si>
  <si>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</si>
  <si>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</si>
  <si>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</si>
  <si>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</si>
  <si>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</si>
  <si>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</si>
  <si>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</si>
  <si>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</si>
  <si>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</si>
  <si>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</si>
  <si>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</si>
  <si>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</si>
  <si>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</si>
  <si>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</si>
  <si>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</si>
  <si>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</si>
  <si>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</si>
  <si>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</si>
  <si>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</si>
  <si>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</si>
  <si>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</si>
  <si>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</si>
  <si>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</si>
  <si>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</si>
  <si>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</si>
  <si>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</si>
  <si>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</si>
  <si>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</si>
  <si>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</si>
  <si>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</si>
  <si>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</si>
  <si>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</si>
  <si>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</si>
  <si>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</si>
  <si>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</si>
  <si>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</si>
  <si>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</si>
  <si>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</si>
  <si>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</si>
  <si>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</si>
  <si>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</si>
  <si>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</si>
  <si>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</si>
  <si>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</si>
  <si>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</si>
  <si>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</si>
  <si>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</si>
  <si>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</si>
  <si>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</si>
  <si>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</si>
  <si>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</si>
  <si>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</si>
  <si>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</si>
  <si>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</si>
  <si>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</si>
  <si>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</si>
  <si>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</si>
  <si>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</si>
  <si>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</si>
  <si>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</si>
  <si>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</si>
  <si>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</si>
  <si>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</si>
  <si>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</si>
  <si>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</si>
  <si>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</si>
  <si>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</si>
  <si>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</si>
  <si>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</si>
  <si>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</si>
  <si>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</si>
  <si>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</si>
  <si>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</si>
  <si>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</si>
  <si>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</si>
  <si>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</si>
  <si>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</si>
  <si>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</si>
  <si>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</si>
  <si>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</si>
  <si>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</si>
  <si>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</si>
  <si>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</si>
  <si>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</si>
  <si>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</si>
  <si>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</si>
  <si>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</si>
  <si>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</si>
  <si>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</si>
  <si>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</si>
  <si>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</si>
  <si>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</si>
  <si>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</si>
  <si>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</si>
  <si>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</si>
  <si>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</si>
  <si>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</si>
  <si>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</si>
  <si>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</si>
  <si>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</si>
  <si>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</si>
  <si>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</si>
  <si>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</si>
  <si>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</si>
  <si>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</si>
  <si>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</si>
  <si>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</si>
  <si>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</si>
  <si>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</si>
  <si>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</si>
  <si>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</si>
  <si>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</si>
  <si>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</si>
  <si>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</si>
  <si>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</si>
  <si>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</si>
  <si>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</si>
  <si>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</si>
  <si>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</si>
  <si>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</si>
  <si>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</si>
  <si>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</si>
  <si>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</si>
  <si>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</si>
  <si>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</si>
  <si>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</si>
  <si>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</si>
  <si>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</si>
  <si>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</si>
  <si>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</si>
  <si>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</si>
  <si>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</si>
  <si>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</si>
  <si>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</si>
  <si>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</si>
  <si>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</si>
  <si>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</si>
  <si>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</si>
  <si>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</si>
  <si>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</si>
  <si>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</si>
  <si>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</si>
  <si>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</si>
  <si>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</si>
  <si>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</si>
  <si>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</si>
  <si>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</si>
  <si>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</si>
  <si>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</si>
  <si>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</si>
  <si>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</si>
  <si>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</si>
  <si>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</si>
  <si>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</si>
  <si>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</si>
  <si>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</si>
  <si>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</si>
  <si>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</si>
  <si>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</si>
  <si>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</si>
  <si>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</si>
  <si>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</si>
  <si>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</si>
  <si>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</si>
  <si>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</si>
  <si>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</si>
  <si>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</si>
  <si>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</si>
  <si>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</si>
  <si>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</si>
  <si>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</si>
  <si>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</si>
  <si>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</si>
  <si>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</si>
  <si>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</si>
  <si>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</si>
  <si>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</si>
  <si>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</si>
  <si>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</si>
  <si>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</si>
  <si>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</si>
  <si>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</si>
  <si>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</si>
  <si>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</si>
  <si>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</si>
  <si>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</si>
  <si>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</si>
  <si>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</si>
  <si>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</si>
  <si>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</si>
  <si>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</si>
  <si>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</si>
  <si>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</si>
  <si>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</si>
  <si>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</si>
  <si>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</si>
  <si>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</si>
  <si>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</si>
  <si>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</si>
  <si>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</si>
  <si>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</si>
  <si>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</si>
  <si>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</si>
  <si>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</si>
  <si>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</si>
  <si>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</si>
  <si>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</si>
  <si>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</si>
  <si>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</si>
  <si>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</si>
  <si>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</si>
  <si>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</si>
  <si>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</si>
  <si>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</si>
  <si>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</si>
  <si>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</si>
  <si>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</si>
  <si>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</si>
  <si>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</si>
  <si>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</si>
  <si>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</si>
  <si>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</si>
  <si>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</si>
  <si>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</si>
  <si>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</si>
  <si>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</si>
  <si>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</si>
  <si>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</si>
  <si>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</si>
  <si>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</si>
  <si>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</si>
  <si>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</si>
  <si>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</si>
  <si>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</si>
  <si>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</si>
  <si>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</si>
  <si>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</si>
  <si>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</si>
  <si>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</si>
  <si>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</si>
  <si>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</si>
  <si>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</si>
  <si>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</si>
  <si>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</si>
  <si>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</si>
  <si>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</si>
  <si>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</si>
  <si>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</si>
  <si>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</si>
  <si>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</si>
  <si>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</si>
  <si>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</si>
  <si>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</si>
  <si>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</si>
  <si>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</si>
  <si>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</si>
  <si>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</si>
  <si>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</si>
  <si>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</si>
  <si>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</si>
  <si>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</si>
  <si>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</si>
  <si>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</si>
  <si>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</si>
  <si>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</si>
  <si>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</si>
  <si>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</si>
  <si>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</si>
  <si>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</si>
  <si>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</si>
  <si>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</si>
  <si>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</si>
  <si>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</si>
  <si>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</si>
  <si>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</si>
  <si>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</si>
  <si>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</si>
  <si>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</si>
  <si>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</si>
  <si>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</si>
  <si>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</si>
  <si>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</si>
  <si>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</si>
  <si>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</si>
  <si>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</si>
  <si>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</si>
  <si>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</si>
  <si>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</si>
  <si>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</si>
  <si>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</si>
  <si>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</si>
  <si>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</si>
  <si>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</si>
  <si>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</si>
  <si>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</si>
  <si>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</si>
  <si>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</si>
  <si>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</si>
  <si>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</si>
  <si>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</si>
  <si>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</si>
  <si>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</si>
  <si>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</si>
  <si>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</si>
  <si>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</si>
  <si>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</si>
  <si>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</si>
  <si>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</si>
  <si>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</si>
  <si>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</si>
  <si>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</si>
  <si>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</si>
  <si>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</si>
  <si>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</si>
  <si>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</si>
  <si>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</si>
  <si>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</si>
  <si>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</si>
  <si>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</si>
  <si>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</si>
  <si>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</si>
  <si>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</si>
  <si>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</si>
  <si>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</si>
  <si>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</si>
  <si>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</si>
  <si>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</si>
  <si>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</si>
  <si>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</si>
  <si>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</si>
  <si>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</si>
  <si>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</si>
  <si>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</si>
  <si>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</si>
  <si>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</si>
  <si>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</si>
  <si>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</si>
  <si>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</si>
  <si>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</si>
  <si>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</si>
  <si>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</si>
  <si>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</si>
  <si>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</si>
  <si>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</si>
  <si>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</si>
  <si>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</si>
  <si>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</si>
  <si>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</si>
  <si>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</si>
  <si>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</si>
  <si>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</si>
  <si>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</si>
  <si>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</si>
  <si>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</si>
  <si>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</si>
  <si>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</si>
  <si>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</si>
  <si>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</si>
  <si>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</si>
  <si>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</si>
  <si>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</si>
  <si>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</si>
  <si>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</si>
  <si>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</si>
  <si>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</si>
  <si>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</si>
  <si>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</si>
  <si>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</si>
  <si>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</si>
  <si>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</si>
  <si>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</si>
  <si>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</si>
  <si>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</si>
  <si>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</si>
  <si>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</si>
  <si>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</si>
  <si>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</si>
  <si>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</si>
  <si>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</si>
  <si>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</si>
  <si>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</si>
  <si>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</si>
  <si>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</si>
  <si>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</si>
  <si>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</si>
  <si>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</si>
  <si>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</si>
  <si>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</si>
  <si>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</si>
  <si>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</si>
  <si>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</si>
  <si>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</si>
  <si>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</si>
  <si>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</si>
  <si>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</si>
  <si>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</si>
  <si>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</si>
  <si>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</si>
  <si>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</si>
  <si>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</si>
  <si>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</si>
  <si>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</si>
  <si>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</si>
  <si>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</si>
  <si>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</si>
  <si>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</si>
  <si>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</si>
  <si>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</si>
  <si>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</si>
  <si>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</si>
  <si>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</si>
  <si>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</si>
  <si>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</si>
  <si>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</si>
  <si>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</si>
  <si>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</si>
  <si>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</si>
  <si>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</si>
  <si>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</si>
  <si>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</si>
  <si>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</si>
  <si>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</si>
  <si>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</si>
  <si>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</si>
  <si>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</si>
  <si>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</si>
  <si>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</si>
  <si>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</si>
  <si>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</si>
  <si>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</si>
  <si>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</si>
  <si>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</si>
  <si>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</si>
  <si>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</si>
  <si>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</si>
  <si>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</si>
  <si>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</si>
  <si>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</si>
  <si>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</si>
  <si>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</si>
  <si>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</si>
  <si>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</si>
  <si>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</si>
  <si>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</si>
  <si>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</si>
  <si>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</si>
  <si>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</si>
  <si>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</si>
  <si>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</si>
  <si>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</si>
  <si>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</si>
  <si>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</si>
  <si>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</si>
  <si>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</si>
  <si>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</si>
  <si>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</si>
  <si>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</si>
  <si>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</si>
  <si>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</si>
  <si>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</si>
  <si>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</si>
  <si>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</si>
  <si>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</si>
  <si>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</si>
  <si>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</si>
  <si>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</si>
  <si>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</si>
  <si>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</si>
  <si>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</si>
  <si>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</si>
  <si>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</si>
  <si>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</si>
  <si>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</si>
  <si>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</si>
  <si>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</si>
  <si>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</si>
  <si>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</si>
  <si>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</si>
  <si>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</si>
  <si>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</si>
  <si>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</si>
  <si>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</si>
  <si>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</si>
  <si>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</si>
  <si>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</si>
  <si>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</si>
  <si>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</si>
  <si>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</si>
  <si>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</si>
  <si>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</si>
  <si>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</si>
  <si>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</si>
  <si>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</si>
  <si>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</si>
  <si>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</si>
  <si>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</si>
  <si>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</si>
  <si>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</si>
  <si>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</si>
  <si>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</si>
  <si>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</si>
  <si>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</si>
  <si>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</si>
  <si>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</si>
  <si>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</si>
  <si>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</si>
  <si>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</si>
  <si>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</si>
  <si>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</si>
  <si>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</si>
  <si>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</si>
  <si>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</si>
  <si>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</si>
  <si>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</si>
  <si>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</si>
  <si>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</si>
  <si>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</si>
  <si>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</si>
  <si>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</si>
  <si>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</si>
  <si>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</si>
  <si>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</si>
  <si>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</si>
  <si>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</si>
  <si>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</si>
  <si>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</si>
  <si>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</si>
  <si>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</si>
  <si>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</si>
  <si>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</si>
  <si>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</si>
  <si>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</si>
  <si>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</si>
  <si>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</si>
  <si>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</si>
  <si>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</si>
  <si>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</si>
  <si>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</si>
  <si>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</si>
  <si>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</si>
  <si>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</si>
  <si>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</si>
  <si>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</si>
  <si>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</si>
  <si>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</si>
  <si>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</si>
  <si>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</si>
  <si>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</si>
  <si>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</si>
  <si>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</si>
  <si>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</si>
  <si>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</si>
  <si>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</si>
  <si>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</si>
  <si>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</si>
  <si>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</si>
  <si>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</si>
  <si>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</si>
  <si>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</si>
  <si>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</si>
  <si>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</si>
  <si>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</si>
  <si>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</si>
  <si>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</si>
  <si>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</si>
  <si>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</si>
  <si>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</si>
  <si>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</si>
  <si>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</si>
  <si>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</si>
  <si>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</si>
  <si>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</si>
  <si>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</si>
  <si>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</si>
  <si>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</si>
  <si>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</si>
  <si>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</si>
  <si>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</si>
  <si>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</si>
  <si>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</si>
  <si>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</si>
  <si>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</si>
  <si>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</si>
  <si>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</si>
  <si>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</si>
  <si>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</si>
  <si>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</si>
  <si>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</si>
  <si>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</si>
  <si>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</si>
  <si>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</si>
  <si>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</si>
  <si>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</si>
  <si>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</si>
  <si>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</si>
  <si>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</si>
  <si>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</si>
  <si>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</si>
  <si>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</si>
  <si>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</si>
  <si>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</si>
  <si>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</si>
  <si>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</si>
  <si>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</si>
  <si>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</si>
  <si>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</si>
  <si>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</si>
  <si>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</si>
  <si>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</si>
  <si>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</si>
  <si>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</si>
  <si>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</si>
  <si>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</si>
  <si>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</si>
  <si>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</si>
  <si>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</si>
  <si>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</si>
  <si>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</si>
  <si>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</si>
  <si>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</si>
  <si>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</si>
  <si>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</si>
  <si>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</si>
  <si>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</si>
  <si>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</si>
  <si>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</si>
  <si>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</si>
  <si>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</si>
  <si>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</si>
  <si>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</si>
  <si>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</si>
  <si>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</si>
  <si>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</si>
  <si>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</si>
  <si>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</si>
  <si>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</si>
  <si>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</si>
  <si>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</si>
  <si>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</si>
  <si>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</si>
  <si>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</si>
  <si>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</si>
  <si>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</si>
  <si>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</si>
  <si>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</si>
  <si>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</si>
  <si>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</si>
  <si>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</si>
  <si>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</si>
  <si>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</si>
  <si>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</si>
  <si>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</si>
  <si>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</si>
  <si>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</si>
  <si>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</si>
  <si>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</si>
  <si>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</si>
  <si>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</si>
  <si>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</si>
  <si>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</si>
  <si>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</si>
  <si>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</si>
  <si>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</si>
  <si>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</si>
  <si>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</si>
  <si>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</si>
  <si>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</si>
  <si>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</si>
  <si>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</si>
  <si>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</si>
  <si>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</si>
  <si>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</si>
  <si>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</si>
  <si>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</si>
  <si>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</si>
  <si>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</si>
  <si>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</si>
  <si>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</si>
  <si>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</si>
  <si>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</si>
  <si>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</si>
  <si>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</si>
  <si>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</si>
  <si>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</si>
  <si>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</si>
  <si>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</si>
  <si>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</si>
  <si>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</si>
  <si>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</si>
  <si>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</si>
  <si>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</si>
  <si>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</si>
  <si>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</si>
  <si>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</si>
  <si>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</si>
  <si>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</si>
  <si>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</si>
  <si>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</si>
  <si>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</si>
  <si>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</si>
  <si>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</si>
  <si>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</si>
  <si>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</si>
  <si>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</si>
  <si>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</si>
  <si>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</si>
  <si>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</si>
  <si>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</si>
  <si>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</si>
  <si>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</si>
  <si>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</si>
  <si>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</si>
  <si>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</si>
  <si>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</si>
  <si>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</si>
  <si>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</si>
  <si>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</si>
  <si>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</si>
  <si>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</si>
  <si>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</si>
  <si>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</si>
  <si>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</si>
  <si>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</si>
  <si>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</si>
  <si>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</si>
  <si>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</si>
  <si>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</si>
  <si>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</si>
  <si>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</si>
  <si>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</si>
  <si>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</si>
  <si>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</si>
  <si>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</si>
  <si>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</si>
  <si>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</si>
  <si>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</si>
  <si>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</si>
  <si>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</si>
  <si>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</si>
  <si>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</si>
  <si>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</si>
  <si>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</si>
  <si>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</si>
  <si>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</si>
  <si>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</si>
  <si>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</si>
  <si>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</si>
  <si>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</si>
  <si>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</si>
  <si>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</si>
  <si>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</si>
  <si>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</si>
  <si>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</si>
  <si>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</si>
  <si>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</si>
  <si>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</si>
  <si>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</si>
  <si>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</si>
  <si>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</si>
  <si>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</si>
  <si>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</si>
  <si>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</si>
  <si>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</si>
  <si>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</si>
  <si>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</si>
  <si>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</si>
  <si>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</si>
  <si>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</si>
  <si>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</si>
  <si>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</si>
  <si>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</si>
  <si>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</si>
  <si>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</si>
  <si>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</si>
  <si>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</si>
  <si>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</si>
  <si>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</si>
  <si>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</si>
  <si>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</si>
  <si>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</si>
  <si>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</si>
  <si>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</si>
  <si>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</si>
  <si>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</si>
  <si>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</si>
  <si>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</si>
  <si>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</si>
  <si>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</si>
  <si>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</si>
  <si>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</si>
  <si>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</si>
  <si>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</si>
  <si>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</si>
  <si>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</si>
  <si>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</si>
  <si>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</si>
  <si>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</si>
  <si>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</si>
  <si>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</si>
  <si>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</si>
  <si>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</si>
  <si>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</si>
  <si>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</si>
  <si>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</si>
  <si>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</si>
  <si>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</si>
  <si>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</si>
  <si>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</si>
  <si>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</si>
  <si>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</si>
  <si>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</si>
  <si>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</si>
  <si>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</si>
  <si>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</si>
  <si>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</si>
  <si>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</si>
  <si>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</si>
  <si>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</si>
  <si>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</si>
  <si>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</si>
  <si>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</si>
  <si>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</si>
  <si>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</si>
  <si>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</si>
  <si>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</si>
  <si>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</si>
  <si>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</si>
  <si>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</si>
  <si>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</si>
  <si>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</si>
  <si>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</si>
  <si>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</si>
  <si>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</si>
  <si>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</si>
  <si>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</si>
  <si>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</si>
  <si>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</si>
  <si>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</si>
  <si>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</si>
  <si>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</si>
  <si>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</si>
  <si>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</si>
  <si>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</si>
  <si>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</si>
  <si>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</si>
  <si>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</si>
  <si>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</si>
  <si>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</si>
  <si>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</si>
  <si>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</si>
  <si>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</si>
  <si>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</si>
  <si>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</si>
  <si>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</si>
  <si>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</si>
  <si>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</si>
  <si>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</si>
  <si>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</si>
  <si>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</si>
  <si>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</si>
  <si>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</si>
  <si>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</si>
  <si>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</si>
  <si>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</si>
  <si>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</si>
  <si>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</si>
  <si>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</si>
  <si>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</si>
  <si>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</si>
  <si>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</si>
  <si>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</si>
  <si>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</si>
  <si>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</si>
  <si>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</si>
  <si>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</si>
  <si>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</si>
  <si>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</si>
  <si>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</si>
  <si>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</si>
  <si>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</si>
  <si>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</si>
  <si>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</si>
  <si>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</si>
  <si>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</si>
  <si>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</si>
  <si>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</si>
  <si>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</si>
  <si>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</si>
  <si>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</si>
  <si>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</si>
  <si>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</si>
  <si>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</si>
  <si>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</si>
  <si>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</si>
  <si>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</si>
  <si>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</si>
  <si>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</si>
  <si>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</si>
  <si>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</si>
  <si>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</si>
  <si>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</si>
  <si>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</si>
  <si>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</si>
  <si>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</si>
  <si>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</si>
  <si>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</si>
  <si>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</si>
  <si>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</si>
  <si>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</si>
  <si>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</si>
  <si>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</si>
  <si>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</si>
  <si>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</si>
  <si>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</si>
  <si>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</si>
  <si>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</si>
  <si>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</si>
  <si>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</si>
  <si>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</si>
  <si>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</si>
  <si>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</si>
  <si>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</si>
  <si>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</si>
  <si>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</si>
  <si>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</si>
  <si>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</si>
  <si>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</si>
  <si>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</si>
  <si>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</si>
  <si>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</si>
  <si>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</si>
  <si>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</si>
  <si>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</si>
  <si>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</si>
  <si>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</si>
  <si>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</si>
  <si>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</si>
  <si>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</si>
  <si>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</si>
  <si>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</si>
  <si>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</si>
  <si>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</si>
  <si>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</si>
  <si>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</si>
  <si>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</si>
  <si>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</si>
  <si>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</si>
  <si>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</si>
  <si>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</si>
  <si>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</si>
  <si>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</si>
  <si>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</si>
  <si>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</si>
  <si>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</si>
  <si>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</si>
  <si>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</si>
  <si>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</si>
  <si>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</si>
  <si>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</si>
  <si>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</si>
  <si>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</si>
  <si>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</si>
  <si>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</si>
  <si>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</si>
  <si>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</si>
  <si>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</si>
  <si>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</si>
  <si>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</si>
  <si>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</si>
  <si>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</si>
  <si>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</si>
  <si>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</si>
  <si>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</si>
  <si>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</si>
  <si>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</si>
  <si>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</si>
  <si>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</si>
  <si>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</si>
  <si>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</si>
  <si>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</si>
  <si>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</si>
  <si>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</si>
  <si>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</si>
  <si>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</si>
  <si>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</si>
  <si>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</si>
  <si>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</si>
  <si>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</si>
  <si>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</si>
  <si>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</si>
  <si>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</si>
  <si>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</si>
  <si>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</si>
  <si>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</si>
  <si>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</si>
  <si>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</si>
  <si>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</si>
  <si>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</si>
  <si>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</si>
  <si>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</si>
  <si>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</si>
  <si>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</si>
  <si>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</si>
  <si>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</si>
  <si>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</si>
  <si>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</si>
  <si>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</si>
  <si>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</si>
  <si>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</si>
  <si>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</si>
  <si>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</si>
  <si>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</si>
  <si>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</si>
  <si>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</si>
  <si>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</si>
  <si>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</si>
  <si>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</si>
  <si>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</si>
  <si>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</si>
  <si>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</si>
  <si>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</si>
  <si>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</si>
  <si>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</si>
  <si>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</si>
  <si>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</si>
  <si>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</si>
  <si>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</si>
  <si>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</si>
  <si>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</si>
  <si>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</si>
  <si>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</si>
  <si>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</si>
  <si>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</si>
  <si>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</si>
  <si>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</si>
  <si>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</si>
  <si>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</si>
  <si>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</si>
  <si>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</si>
  <si>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</si>
  <si>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</si>
  <si>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</si>
  <si>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</si>
  <si>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</si>
  <si>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</si>
  <si>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</si>
  <si>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</si>
  <si>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</si>
  <si>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</si>
  <si>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</si>
  <si>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</si>
  <si>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</si>
  <si>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</si>
  <si>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</si>
  <si>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</si>
  <si>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</si>
  <si>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</si>
  <si>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</si>
  <si>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</si>
  <si>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</si>
  <si>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</si>
  <si>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</si>
  <si>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</si>
  <si>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</si>
  <si>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</si>
  <si>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</si>
  <si>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</si>
  <si>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</si>
  <si>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</si>
  <si>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</si>
  <si>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</si>
  <si>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</si>
  <si>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</si>
  <si>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</si>
  <si>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</si>
  <si>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</si>
  <si>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</si>
  <si>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</si>
  <si>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</si>
  <si>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</si>
  <si>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</si>
  <si>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</si>
  <si>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</si>
  <si>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</si>
  <si>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</si>
  <si>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</si>
  <si>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</si>
  <si>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</si>
  <si>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</si>
  <si>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</si>
  <si>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</si>
  <si>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</si>
  <si>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</si>
  <si>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</si>
  <si>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</si>
  <si>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</si>
  <si>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</si>
  <si>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</si>
  <si>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</si>
  <si>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</si>
  <si>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</si>
  <si>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</si>
  <si>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</si>
  <si>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</si>
  <si>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</si>
  <si>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</si>
  <si>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</si>
  <si>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</si>
  <si>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</si>
  <si>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</si>
  <si>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</si>
  <si>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</si>
  <si>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</si>
  <si>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</si>
  <si>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</si>
  <si>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</si>
  <si>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</si>
  <si>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</si>
  <si>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</si>
  <si>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</si>
  <si>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</si>
  <si>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</si>
  <si>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</si>
  <si>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</si>
  <si>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</si>
  <si>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</si>
  <si>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</si>
  <si>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</si>
  <si>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</si>
  <si>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</si>
  <si>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</si>
  <si>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</si>
  <si>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</si>
  <si>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</si>
  <si>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</si>
  <si>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</si>
  <si>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</si>
  <si>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</si>
  <si>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</si>
  <si>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</si>
  <si>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</si>
  <si>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</si>
  <si>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</si>
  <si>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</si>
  <si>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</si>
  <si>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</si>
  <si>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</si>
  <si>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</si>
  <si>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</si>
  <si>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</si>
  <si>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</si>
  <si>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</si>
  <si>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</si>
  <si>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</si>
  <si>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</si>
  <si>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</si>
  <si>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</si>
  <si>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</si>
  <si>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</si>
  <si>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</si>
  <si>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</si>
  <si>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</si>
  <si>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</si>
  <si>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</si>
  <si>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</si>
  <si>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</si>
  <si>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</si>
  <si>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</si>
  <si>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</si>
  <si>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</si>
  <si>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</si>
  <si>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</si>
  <si>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</si>
  <si>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</si>
  <si>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</si>
  <si>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</si>
  <si>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</si>
  <si>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</si>
  <si>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</si>
  <si>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</si>
  <si>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</si>
  <si>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</si>
  <si>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</si>
  <si>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</si>
  <si>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</si>
  <si>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</si>
  <si>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</si>
  <si>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</si>
  <si>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</si>
  <si>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</si>
  <si>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</si>
  <si>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</si>
  <si>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</si>
  <si>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</si>
  <si>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</si>
  <si>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</si>
  <si>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</si>
  <si>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</si>
  <si>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</si>
  <si>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</si>
  <si>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</si>
  <si>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</si>
  <si>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</si>
  <si>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</si>
  <si>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</si>
  <si>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</si>
  <si>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</si>
  <si>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</si>
  <si>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</si>
  <si>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</si>
  <si>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</si>
  <si>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</si>
  <si>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</si>
  <si>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</si>
  <si>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</si>
  <si>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</si>
  <si>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</si>
  <si>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</si>
  <si>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</si>
  <si>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</si>
  <si>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</si>
  <si>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</si>
  <si>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</si>
  <si>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</si>
  <si>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</si>
  <si>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</si>
  <si>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</si>
  <si>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</si>
  <si>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</si>
  <si>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</si>
  <si>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</si>
  <si>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</si>
  <si>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</si>
  <si>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</si>
  <si>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</si>
  <si>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</si>
  <si>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</si>
  <si>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</si>
  <si>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</si>
  <si>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</si>
  <si>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</si>
  <si>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</si>
  <si>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</si>
  <si>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</si>
  <si>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</si>
  <si>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</si>
  <si>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</si>
  <si>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</si>
  <si>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</si>
  <si>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</si>
  <si>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</si>
  <si>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</si>
  <si>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</si>
  <si>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</si>
  <si>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</si>
  <si>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</si>
  <si>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</si>
  <si>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</si>
  <si>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</si>
  <si>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</si>
  <si>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</si>
  <si>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</si>
  <si>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</si>
  <si>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</si>
  <si>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</si>
  <si>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</si>
  <si>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</si>
  <si>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</si>
  <si>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</si>
  <si>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</si>
  <si>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</si>
  <si>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</si>
  <si>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</si>
  <si>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</si>
  <si>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</si>
  <si>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</si>
  <si>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</si>
  <si>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</si>
  <si>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</si>
  <si>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</si>
  <si>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</si>
  <si>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</si>
  <si>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</si>
  <si>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</si>
  <si>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</si>
  <si>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</si>
  <si>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</si>
  <si>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</si>
  <si>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</si>
  <si>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</si>
  <si>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</si>
  <si>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</si>
  <si>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</si>
  <si>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</si>
  <si>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</si>
  <si>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</si>
  <si>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</si>
  <si>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</si>
  <si>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</si>
  <si>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</si>
  <si>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</si>
  <si>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</si>
  <si>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</si>
  <si>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</si>
  <si>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</si>
  <si>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</si>
  <si>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</si>
  <si>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</si>
  <si>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</si>
  <si>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</si>
  <si>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</si>
  <si>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</si>
  <si>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</si>
  <si>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</si>
  <si>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</si>
  <si>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</si>
  <si>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</si>
  <si>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</si>
  <si>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</si>
  <si>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</si>
  <si>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</si>
  <si>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</si>
  <si>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</si>
  <si>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</si>
  <si>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</si>
  <si>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</si>
  <si>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</si>
  <si>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</si>
  <si>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</si>
  <si>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</si>
  <si>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</si>
  <si>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</si>
  <si>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</si>
  <si>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</si>
  <si>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</si>
  <si>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</si>
  <si>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</si>
  <si>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</si>
  <si>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</si>
  <si>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</si>
  <si>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</si>
  <si>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</si>
  <si>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</si>
  <si>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</si>
  <si>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</si>
  <si>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</si>
  <si>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</si>
  <si>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</si>
  <si>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</si>
  <si>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</si>
  <si>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</si>
  <si>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</si>
  <si>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</si>
  <si>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</si>
  <si>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</si>
  <si>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</si>
  <si>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</si>
  <si>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</si>
  <si>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</si>
  <si>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</si>
  <si>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</si>
  <si>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</si>
  <si>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</si>
  <si>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</si>
  <si>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</si>
  <si>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</si>
  <si>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</si>
  <si>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</si>
  <si>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</si>
  <si>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</si>
  <si>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</si>
  <si>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</si>
  <si>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</si>
  <si>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</si>
  <si>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</si>
  <si>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</si>
  <si>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</si>
  <si>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</si>
  <si>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</si>
  <si>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</si>
  <si>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</si>
  <si>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</si>
  <si>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</si>
  <si>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</si>
  <si>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</si>
  <si>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</si>
  <si>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</si>
  <si>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</si>
  <si>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</si>
  <si>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</si>
  <si>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</si>
  <si>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</si>
  <si>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</si>
  <si>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</si>
  <si>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</si>
  <si>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</si>
  <si>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</si>
  <si>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</si>
  <si>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</si>
  <si>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</si>
  <si>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</si>
  <si>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</si>
  <si>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</si>
  <si>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</si>
  <si>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</si>
  <si>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</si>
  <si>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</si>
  <si>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</si>
  <si>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</si>
  <si>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</si>
  <si>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</si>
  <si>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</si>
  <si>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</si>
  <si>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</si>
  <si>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</si>
  <si>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</si>
  <si>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</si>
  <si>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</si>
  <si>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</si>
  <si>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</si>
  <si>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</si>
  <si>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</si>
  <si>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</si>
  <si>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</si>
  <si>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</si>
  <si>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</si>
  <si>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</si>
  <si>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</si>
  <si>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</si>
  <si>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</si>
  <si>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</si>
  <si>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</si>
  <si>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</si>
  <si>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</si>
  <si>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</si>
  <si>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</si>
  <si>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</si>
  <si>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</si>
  <si>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</si>
  <si>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</si>
  <si>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</si>
  <si>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</si>
  <si>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</si>
  <si>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</si>
  <si>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</si>
  <si>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</si>
  <si>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</si>
  <si>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</si>
  <si>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</si>
  <si>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</si>
  <si>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</si>
  <si>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</si>
  <si>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</si>
  <si>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</si>
  <si>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</si>
  <si>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</si>
  <si>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</si>
  <si>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</si>
  <si>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</si>
  <si>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</si>
  <si>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</si>
  <si>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</si>
  <si>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</si>
  <si>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</si>
  <si>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</si>
  <si>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</si>
  <si>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</si>
  <si>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</si>
  <si>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</si>
  <si>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</si>
  <si>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</si>
  <si>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</si>
  <si>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</si>
  <si>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</si>
  <si>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</si>
  <si>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</si>
  <si>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</si>
  <si>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</si>
  <si>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</si>
  <si>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</si>
  <si>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</si>
  <si>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</si>
  <si>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</si>
  <si>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</si>
  <si>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</si>
  <si>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</si>
  <si>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</si>
  <si>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</si>
  <si>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</si>
  <si>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</si>
  <si>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</si>
  <si>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</si>
  <si>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</si>
  <si>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</si>
  <si>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</si>
  <si>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</si>
  <si>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</si>
  <si>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</si>
  <si>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</si>
  <si>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</si>
  <si>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</si>
  <si>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</si>
  <si>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</si>
  <si>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</si>
  <si>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</si>
  <si>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</si>
  <si>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</si>
  <si>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</si>
  <si>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</si>
  <si>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</si>
  <si>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</si>
  <si>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</si>
  <si>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</si>
  <si>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</si>
  <si>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</si>
  <si>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</si>
  <si>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</si>
  <si>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</si>
  <si>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</si>
  <si>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</si>
  <si>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</si>
  <si>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</si>
  <si>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</si>
  <si>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</si>
  <si>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</si>
  <si>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</si>
  <si>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</si>
  <si>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</si>
  <si>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</si>
  <si>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</si>
  <si>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</si>
  <si>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</si>
  <si>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</si>
  <si>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</si>
  <si>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</si>
  <si>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</si>
  <si>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</si>
  <si>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</si>
  <si>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</si>
  <si>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</si>
  <si>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</si>
  <si>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</si>
  <si>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</si>
  <si>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</si>
  <si>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</si>
  <si>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</si>
  <si>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</si>
  <si>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</si>
  <si>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</si>
  <si>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</si>
  <si>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</si>
  <si>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</si>
  <si>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</si>
  <si>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</si>
  <si>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</si>
  <si>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</si>
  <si>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</si>
  <si>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</si>
  <si>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</si>
  <si>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</si>
  <si>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</si>
  <si>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</si>
  <si>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</si>
  <si>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</si>
  <si>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</si>
  <si>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</si>
  <si>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</si>
  <si>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</si>
  <si>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</si>
  <si>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</si>
  <si>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</si>
  <si>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</si>
  <si>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</si>
  <si>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</si>
  <si>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</si>
  <si>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</si>
  <si>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</si>
  <si>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</si>
  <si>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</si>
  <si>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</si>
  <si>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</si>
  <si>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</si>
  <si>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</si>
  <si>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</si>
  <si>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</si>
  <si>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</si>
  <si>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</si>
  <si>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</si>
  <si>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</si>
  <si>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</si>
  <si>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</si>
  <si>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</si>
  <si>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</si>
  <si>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</si>
  <si>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</si>
  <si>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</si>
  <si>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</si>
  <si>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</si>
  <si>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</si>
  <si>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</si>
  <si>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</si>
  <si>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</si>
  <si>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</si>
  <si>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</si>
  <si>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</si>
  <si>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</si>
  <si>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</si>
  <si>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</si>
  <si>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</si>
  <si>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</si>
  <si>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</si>
  <si>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</si>
  <si>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</si>
  <si>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</si>
  <si>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</si>
  <si>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</si>
  <si>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</si>
  <si>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</si>
  <si>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</si>
  <si>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</si>
  <si>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</si>
  <si>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</si>
  <si>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</si>
  <si>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</si>
  <si>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</si>
  <si>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</si>
  <si>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</si>
  <si>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</si>
  <si>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</si>
  <si>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</si>
  <si>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</si>
  <si>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</si>
  <si>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</si>
  <si>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</si>
  <si>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</si>
  <si>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</si>
  <si>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</si>
  <si>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</si>
  <si>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</si>
  <si>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</si>
  <si>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</si>
  <si>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</si>
  <si>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</si>
  <si>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</si>
  <si>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</si>
  <si>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</si>
  <si>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</si>
  <si>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</si>
  <si>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</si>
  <si>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</si>
  <si>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</si>
  <si>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</si>
  <si>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</si>
  <si>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</si>
  <si>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</si>
  <si>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</si>
  <si>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</si>
  <si>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</si>
  <si>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</si>
  <si>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</si>
  <si>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</si>
  <si>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</si>
  <si>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</si>
  <si>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</si>
  <si>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</si>
  <si>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</si>
  <si>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</si>
  <si>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</si>
  <si>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</si>
  <si>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</si>
  <si>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</si>
  <si>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</si>
  <si>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</si>
  <si>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</si>
  <si>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</si>
  <si>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</si>
  <si>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</si>
  <si>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</si>
  <si>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</si>
  <si>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</si>
  <si>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</si>
  <si>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</si>
  <si>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</si>
  <si>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</si>
  <si>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</si>
  <si>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</si>
  <si>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</si>
  <si>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</si>
  <si>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</si>
  <si>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</si>
  <si>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</si>
  <si>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</si>
  <si>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</si>
  <si>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</si>
  <si>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</si>
  <si>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</si>
  <si>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</si>
  <si>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</si>
  <si>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</si>
  <si>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</si>
  <si>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</si>
  <si>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</si>
  <si>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</si>
  <si>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</si>
  <si>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</si>
  <si>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</si>
  <si>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</si>
  <si>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</si>
  <si>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</si>
  <si>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</si>
  <si>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</si>
  <si>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</si>
  <si>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</si>
  <si>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</si>
  <si>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</si>
  <si>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</si>
  <si>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</si>
  <si>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</si>
  <si>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</si>
  <si>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</si>
  <si>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</si>
  <si>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</si>
  <si>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</si>
  <si>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</si>
  <si>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</si>
  <si>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</si>
  <si>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</si>
  <si>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</si>
  <si>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</si>
  <si>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</si>
  <si>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</si>
  <si>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</si>
  <si>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</si>
  <si>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</si>
  <si>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</si>
  <si>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</si>
  <si>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</si>
  <si>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</si>
  <si>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</si>
  <si>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</si>
  <si>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</si>
  <si>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</si>
  <si>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</si>
  <si>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</si>
  <si>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</si>
  <si>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</si>
  <si>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</si>
  <si>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</si>
  <si>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</si>
  <si>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</si>
  <si>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</si>
  <si>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</si>
  <si>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</si>
  <si>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</si>
  <si>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</si>
  <si>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</si>
  <si>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</si>
  <si>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</si>
  <si>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</si>
  <si>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</si>
  <si>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</si>
  <si>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</si>
  <si>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</si>
  <si>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</si>
  <si>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</si>
  <si>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</si>
  <si>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</si>
  <si>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</si>
  <si>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</si>
  <si>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</si>
  <si>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</si>
  <si>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</si>
  <si>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</si>
  <si>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</si>
  <si>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</si>
  <si>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</si>
  <si>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</si>
  <si>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</si>
  <si>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</si>
  <si>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</si>
  <si>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</si>
  <si>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</si>
  <si>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</si>
  <si>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</si>
  <si>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</si>
  <si>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</si>
  <si>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</si>
  <si>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</si>
  <si>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</si>
  <si>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</si>
  <si>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</si>
  <si>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</si>
  <si>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</si>
  <si>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</si>
  <si>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</si>
  <si>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</si>
  <si>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</si>
  <si>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</si>
  <si>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</si>
  <si>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</si>
  <si>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</si>
  <si>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</si>
  <si>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</si>
  <si>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</si>
  <si>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</si>
  <si>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</si>
  <si>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</si>
  <si>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</si>
  <si>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</si>
  <si>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</si>
  <si>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</si>
  <si>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</si>
  <si>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</si>
  <si>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</si>
  <si>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</si>
  <si>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</si>
  <si>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</si>
  <si>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</si>
  <si>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</si>
  <si>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</si>
  <si>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</si>
  <si>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</si>
  <si>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</si>
  <si>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</si>
  <si>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</si>
  <si>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</si>
  <si>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</si>
  <si>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</si>
  <si>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</si>
  <si>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</si>
  <si>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</si>
  <si>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</si>
  <si>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</si>
  <si>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</si>
  <si>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</si>
  <si>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</si>
  <si>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</si>
  <si>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</si>
  <si>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</si>
  <si>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</si>
  <si>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</si>
  <si>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</si>
  <si>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</si>
  <si>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</si>
  <si>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</si>
  <si>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</si>
  <si>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</si>
  <si>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</si>
  <si>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</si>
  <si>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</si>
  <si>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</si>
  <si>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</si>
  <si>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</si>
  <si>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</si>
  <si>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</si>
  <si>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</si>
  <si>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</si>
  <si>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</si>
  <si>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</si>
  <si>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</si>
  <si>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</si>
  <si>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</si>
  <si>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</si>
  <si>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</si>
  <si>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</si>
  <si>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</si>
  <si>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</si>
  <si>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</si>
  <si>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</si>
  <si>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</si>
  <si>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</si>
  <si>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</si>
  <si>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</si>
  <si>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</si>
  <si>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</si>
  <si>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</si>
  <si>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</si>
  <si>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</si>
  <si>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</si>
  <si>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</si>
  <si>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</si>
  <si>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</si>
  <si>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</si>
  <si>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</si>
  <si>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</si>
  <si>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</si>
  <si>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</si>
  <si>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</si>
  <si>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</si>
  <si>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</si>
  <si>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</si>
  <si>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</si>
  <si>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</si>
  <si>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</si>
  <si>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</si>
  <si>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</si>
  <si>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</si>
  <si>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</si>
  <si>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</si>
  <si>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</si>
  <si>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</si>
  <si>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</si>
  <si>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</si>
  <si>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</si>
  <si>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</si>
  <si>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</si>
  <si>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</si>
  <si>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</si>
  <si>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</si>
  <si>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</si>
  <si>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</si>
  <si>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</si>
  <si>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</si>
  <si>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</si>
  <si>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</si>
  <si>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</si>
  <si>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</si>
  <si>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</si>
  <si>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</si>
  <si>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</si>
  <si>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</si>
  <si>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</si>
  <si>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</si>
  <si>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</si>
  <si>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</si>
  <si>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</si>
  <si>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</si>
  <si>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</si>
  <si>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</si>
  <si>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</si>
  <si>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</si>
  <si>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</si>
  <si>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</si>
  <si>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</si>
  <si>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</si>
  <si>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</si>
  <si>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</si>
  <si>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</si>
  <si>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</si>
  <si>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</si>
  <si>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</si>
  <si>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</si>
  <si>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</si>
  <si>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</si>
  <si>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</si>
  <si>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</si>
  <si>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</si>
  <si>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</si>
  <si>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</si>
  <si>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</si>
  <si>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</si>
  <si>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</si>
  <si>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</si>
  <si>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</si>
  <si>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</si>
  <si>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</si>
  <si>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</si>
  <si>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</si>
  <si>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</si>
  <si>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</si>
  <si>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</si>
  <si>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</si>
  <si>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</si>
  <si>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</si>
  <si>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</si>
  <si>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</si>
  <si>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</si>
  <si>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</si>
  <si>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</si>
  <si>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</si>
  <si>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</si>
  <si>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</si>
  <si>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</si>
  <si>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</si>
  <si>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</si>
  <si>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</si>
  <si>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</si>
  <si>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</si>
  <si>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</si>
  <si>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</si>
  <si>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</si>
  <si>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</si>
  <si>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</si>
  <si>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</si>
  <si>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</si>
  <si>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</si>
  <si>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</si>
  <si>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</si>
  <si>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</si>
  <si>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</si>
  <si>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</si>
  <si>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</si>
  <si>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</si>
  <si>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</si>
  <si>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</si>
  <si>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</si>
  <si>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</si>
  <si>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</si>
  <si>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</si>
  <si>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</si>
  <si>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</si>
  <si>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</si>
  <si>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</si>
  <si>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</si>
  <si>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</si>
  <si>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</si>
  <si>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</si>
  <si>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</si>
  <si>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</si>
  <si>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</si>
  <si>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</si>
  <si>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</si>
  <si>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</si>
  <si>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</si>
  <si>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</si>
  <si>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</si>
  <si>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</si>
  <si>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</si>
  <si>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</si>
  <si>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</si>
  <si>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</si>
  <si>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</si>
  <si>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</si>
  <si>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</si>
  <si>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</si>
  <si>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</si>
  <si>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</si>
  <si>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</si>
  <si>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</si>
  <si>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</si>
  <si>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</si>
  <si>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</si>
  <si>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</si>
  <si>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</si>
  <si>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</si>
  <si>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</si>
  <si>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</si>
  <si>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</si>
  <si>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</si>
  <si>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</si>
  <si>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</si>
  <si>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</si>
  <si>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</si>
  <si>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</si>
  <si>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</si>
  <si>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</si>
  <si>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</si>
  <si>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</si>
  <si>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</si>
  <si>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</si>
  <si>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</si>
  <si>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</si>
  <si>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</si>
  <si>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</si>
  <si>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</si>
  <si>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</si>
  <si>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</si>
  <si>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</si>
  <si>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</si>
  <si>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</si>
  <si>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</si>
  <si>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</si>
  <si>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</si>
  <si>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</si>
  <si>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</si>
  <si>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</si>
  <si>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</si>
  <si>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</si>
  <si>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</si>
  <si>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</si>
  <si>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</si>
  <si>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</si>
  <si>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</si>
  <si>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</si>
  <si>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</si>
  <si>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</si>
  <si>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</si>
  <si>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</si>
  <si>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</si>
  <si>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</si>
  <si>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</si>
  <si>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</si>
  <si>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</si>
  <si>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</si>
  <si>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</si>
  <si>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</si>
  <si>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</si>
  <si>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</si>
  <si>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</si>
  <si>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</si>
  <si>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</si>
  <si>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</si>
  <si>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</si>
  <si>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</si>
  <si>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</si>
  <si>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</si>
  <si>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</si>
  <si>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</si>
  <si>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</si>
  <si>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</si>
  <si>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</si>
  <si>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</si>
  <si>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</si>
  <si>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</si>
  <si>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</si>
  <si>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</si>
  <si>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</si>
  <si>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</si>
  <si>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</si>
  <si>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</si>
  <si>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</si>
  <si>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</si>
  <si>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</si>
  <si>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</si>
  <si>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</si>
  <si>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</si>
  <si>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</si>
  <si>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</si>
  <si>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</si>
  <si>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</si>
  <si>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</si>
  <si>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</si>
  <si>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</si>
  <si>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</si>
  <si>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</si>
  <si>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</si>
  <si>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</si>
  <si>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</si>
  <si>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</si>
  <si>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</si>
  <si>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</si>
  <si>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</si>
  <si>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</si>
  <si>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</si>
  <si>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</si>
  <si>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</si>
  <si>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</si>
  <si>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</si>
  <si>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</si>
  <si>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</si>
  <si>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</si>
  <si>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</si>
  <si>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</si>
  <si>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</si>
  <si>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</si>
  <si>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</si>
  <si>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</si>
  <si>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</si>
  <si>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</si>
  <si>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</si>
  <si>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</si>
  <si>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</si>
  <si>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</si>
  <si>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</si>
  <si>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</si>
  <si>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</si>
  <si>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</si>
  <si>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</si>
  <si>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</si>
  <si>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</si>
  <si>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</si>
  <si>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</si>
  <si>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</si>
  <si>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</si>
  <si>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</si>
  <si>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</si>
  <si>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</si>
  <si>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</si>
  <si>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</si>
  <si>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</si>
  <si>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</si>
  <si>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</si>
  <si>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</si>
  <si>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</si>
  <si>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</si>
  <si>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</si>
  <si>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</si>
  <si>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</si>
  <si>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</si>
  <si>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</si>
  <si>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</si>
  <si>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</si>
  <si>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</si>
  <si>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</si>
  <si>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</si>
  <si>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</si>
  <si>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</si>
  <si>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</si>
  <si>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</si>
  <si>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</si>
  <si>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</si>
  <si>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</si>
  <si>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</si>
  <si>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</si>
  <si>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</si>
  <si>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</si>
  <si>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</si>
  <si>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</si>
  <si>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</si>
  <si>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</si>
  <si>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</si>
  <si>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</si>
  <si>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</si>
  <si>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</si>
  <si>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</si>
  <si>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</si>
  <si>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</si>
  <si>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</si>
  <si>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</si>
  <si>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</si>
  <si>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</si>
  <si>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</si>
  <si>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</si>
  <si>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</si>
  <si>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</si>
  <si>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</si>
  <si>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</si>
  <si>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</si>
  <si>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</si>
  <si>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</si>
  <si>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</si>
  <si>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</si>
  <si>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</si>
  <si>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</si>
  <si>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</si>
  <si>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</si>
  <si>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</si>
  <si>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</si>
  <si>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</si>
  <si>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</si>
  <si>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</si>
  <si>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</si>
  <si>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</si>
  <si>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</si>
  <si>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</si>
  <si>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</si>
  <si>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</si>
  <si>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</si>
  <si>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</si>
  <si>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</si>
  <si>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</si>
  <si>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</si>
  <si>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</si>
  <si>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</si>
  <si>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</si>
  <si>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</si>
  <si>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</si>
  <si>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</si>
  <si>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</si>
  <si>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</si>
  <si>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</si>
  <si>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</si>
  <si>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</si>
  <si>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</si>
  <si>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</si>
  <si>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</si>
  <si>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</si>
  <si>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</si>
  <si>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</si>
  <si>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</si>
  <si>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</si>
  <si>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</si>
  <si>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</si>
  <si>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</si>
  <si>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</si>
  <si>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</si>
  <si>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</si>
  <si>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</si>
  <si>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</si>
  <si>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</si>
  <si>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</si>
  <si>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</si>
  <si>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</si>
  <si>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</si>
  <si>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</si>
  <si>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</si>
  <si>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</si>
  <si>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</si>
  <si>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</si>
  <si>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</si>
  <si>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</si>
  <si>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</si>
  <si>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</si>
  <si>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</si>
  <si>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</si>
  <si>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</si>
  <si>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</si>
  <si>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</si>
  <si>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</si>
  <si>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</si>
  <si>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</si>
  <si>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</si>
  <si>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</si>
  <si>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</si>
  <si>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</si>
  <si>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</si>
  <si>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</si>
  <si>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</si>
  <si>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</si>
  <si>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</si>
  <si>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</si>
  <si>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</si>
  <si>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</si>
  <si>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</si>
  <si>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</si>
  <si>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</si>
  <si>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</si>
  <si>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</si>
  <si>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</si>
  <si>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</si>
  <si>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</si>
  <si>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</si>
  <si>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</si>
  <si>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</si>
  <si>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</si>
  <si>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</si>
  <si>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</si>
  <si>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</si>
  <si>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</si>
  <si>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</si>
  <si>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</si>
  <si>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</si>
  <si>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</si>
  <si>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</si>
  <si>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</si>
  <si>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</si>
  <si>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</si>
  <si>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</si>
  <si>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</si>
  <si>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</si>
  <si>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</si>
  <si>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</si>
  <si>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</si>
  <si>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</si>
  <si>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</si>
  <si>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</si>
  <si>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</si>
  <si>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</si>
  <si>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</si>
  <si>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</si>
  <si>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</si>
  <si>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</si>
  <si>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</si>
  <si>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</si>
  <si>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</si>
  <si>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</si>
  <si>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</si>
  <si>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</si>
  <si>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</si>
  <si>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</si>
  <si>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</si>
  <si>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</si>
  <si>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</si>
  <si>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</si>
  <si>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</si>
  <si>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</si>
  <si>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</si>
  <si>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</si>
  <si>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</si>
  <si>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</si>
  <si>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</si>
  <si>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</si>
  <si>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</si>
  <si>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</si>
  <si>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</si>
  <si>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</si>
  <si>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</si>
  <si>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</si>
  <si>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</si>
  <si>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</si>
  <si>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</si>
  <si>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</si>
  <si>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</si>
  <si>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</si>
  <si>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</si>
  <si>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</si>
  <si>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</si>
  <si>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</si>
  <si>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</si>
  <si>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</si>
  <si>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</si>
  <si>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</si>
  <si>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</si>
  <si>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</si>
  <si>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</si>
  <si>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</si>
  <si>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</si>
  <si>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</si>
  <si>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</si>
  <si>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</si>
  <si>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</si>
  <si>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</si>
  <si>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</si>
  <si>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</si>
  <si>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</si>
  <si>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</si>
  <si>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</si>
  <si>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</si>
  <si>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</si>
  <si>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</si>
  <si>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</si>
  <si>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</si>
  <si>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</si>
  <si>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</si>
  <si>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</si>
  <si>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</si>
  <si>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</si>
  <si>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</si>
  <si>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</si>
  <si>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</si>
  <si>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</si>
  <si>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</si>
  <si>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</si>
  <si>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</si>
  <si>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</si>
  <si>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</si>
  <si>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</si>
  <si>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</si>
  <si>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</si>
  <si>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</si>
  <si>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</si>
  <si>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</si>
  <si>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</si>
  <si>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</si>
  <si>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</si>
  <si>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</si>
  <si>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</si>
  <si>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</si>
  <si>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</si>
  <si>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</si>
  <si>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</si>
  <si>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</si>
  <si>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</si>
  <si>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</si>
  <si>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</si>
  <si>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</si>
  <si>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</si>
  <si>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</si>
  <si>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</si>
  <si>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</si>
  <si>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</si>
  <si>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</si>
  <si>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</si>
  <si>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</si>
  <si>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</si>
  <si>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</si>
  <si>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</si>
  <si>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</si>
  <si>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</si>
  <si>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</si>
  <si>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</si>
  <si>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</si>
  <si>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</si>
  <si>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</si>
  <si>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</si>
  <si>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</si>
  <si>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</si>
  <si>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</si>
  <si>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</si>
  <si>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</si>
  <si>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</si>
  <si>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</si>
  <si>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</si>
  <si>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</si>
  <si>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</si>
  <si>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</si>
  <si>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</si>
  <si>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</si>
  <si>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</si>
  <si>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</si>
  <si>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</si>
  <si>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</si>
  <si>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</si>
  <si>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</si>
  <si>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</si>
  <si>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</si>
  <si>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</si>
  <si>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</si>
  <si>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</si>
  <si>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</si>
  <si>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</si>
  <si>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</si>
  <si>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</si>
  <si>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</si>
  <si>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</si>
  <si>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</si>
  <si>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</si>
  <si>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</si>
  <si>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</si>
  <si>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</si>
  <si>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</si>
  <si>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</si>
  <si>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</si>
  <si>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</si>
  <si>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</si>
  <si>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</si>
  <si>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</si>
  <si>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</si>
  <si>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</si>
  <si>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</si>
  <si>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</si>
  <si>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</si>
  <si>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</si>
  <si>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</si>
  <si>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</si>
  <si>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</si>
  <si>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</si>
  <si>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</si>
  <si>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</si>
  <si>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</si>
  <si>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</si>
  <si>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</si>
  <si>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</si>
  <si>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</si>
  <si>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</si>
  <si>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</si>
  <si>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</si>
  <si>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</si>
  <si>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</si>
  <si>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</si>
  <si>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</si>
  <si>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</si>
  <si>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</si>
  <si>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</si>
  <si>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</si>
  <si>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</si>
  <si>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</si>
  <si>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</si>
  <si>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</si>
  <si>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</si>
  <si>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</si>
  <si>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</si>
  <si>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</si>
  <si>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</si>
  <si>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</si>
  <si>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</si>
  <si>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</si>
  <si>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</si>
  <si>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</si>
  <si>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</si>
  <si>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</si>
  <si>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</si>
  <si>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</si>
  <si>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</si>
  <si>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</si>
  <si>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</si>
  <si>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</si>
  <si>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</si>
  <si>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</si>
  <si>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</si>
  <si>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</si>
  <si>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</si>
  <si>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</si>
  <si>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</si>
  <si>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</si>
  <si>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</si>
  <si>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</si>
  <si>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</si>
  <si>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</si>
  <si>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</si>
  <si>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</si>
  <si>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</si>
  <si>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</si>
  <si>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</si>
  <si>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</si>
  <si>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</si>
  <si>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</si>
  <si>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</si>
  <si>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</si>
  <si>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</si>
  <si>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</si>
  <si>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</si>
  <si>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</si>
  <si>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</si>
  <si>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</si>
  <si>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</si>
  <si>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</si>
  <si>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</si>
  <si>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</si>
  <si>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</si>
  <si>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</si>
  <si>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</si>
  <si>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</si>
  <si>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</si>
  <si>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</si>
  <si>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</si>
  <si>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</si>
  <si>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</si>
  <si>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</si>
  <si>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</si>
  <si>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</si>
  <si>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</si>
  <si>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</si>
  <si>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</si>
  <si>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</si>
  <si>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</si>
  <si>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</si>
  <si>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</si>
  <si>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</si>
  <si>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</si>
  <si>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</si>
  <si>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</si>
  <si>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</si>
  <si>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</si>
  <si>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</si>
  <si>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</si>
  <si>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</si>
  <si>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</si>
  <si>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</si>
  <si>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</si>
  <si>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</si>
  <si>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</si>
  <si>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</si>
  <si>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</si>
  <si>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</si>
  <si>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</si>
  <si>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</si>
  <si>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</si>
  <si>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</si>
  <si>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</si>
  <si>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</si>
  <si>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</si>
  <si>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</si>
  <si>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</si>
  <si>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</si>
  <si>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</si>
  <si>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</si>
  <si>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</si>
  <si>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</si>
  <si>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</si>
  <si>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</si>
  <si>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</si>
  <si>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</si>
  <si>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</si>
  <si>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</si>
  <si>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</si>
  <si>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</si>
  <si>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</si>
  <si>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</si>
  <si>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</si>
  <si>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</si>
  <si>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</si>
  <si>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</si>
  <si>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</si>
  <si>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</si>
  <si>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</si>
  <si>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</si>
  <si>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</si>
  <si>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</si>
  <si>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</si>
  <si>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</si>
  <si>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</si>
  <si>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</si>
  <si>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</si>
  <si>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</si>
  <si>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</si>
  <si>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</si>
  <si>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</si>
  <si>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</si>
  <si>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</si>
  <si>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</si>
  <si>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</si>
  <si>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</si>
  <si>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</si>
  <si>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</si>
  <si>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</si>
  <si>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</si>
  <si>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</si>
  <si>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</si>
  <si>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</si>
  <si>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</si>
  <si>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</si>
  <si>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</si>
  <si>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</si>
  <si>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</si>
  <si>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</si>
  <si>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</si>
  <si>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</si>
  <si>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</si>
  <si>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</si>
  <si>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</si>
  <si>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</si>
  <si>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</si>
  <si>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</si>
  <si>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</si>
  <si>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</si>
  <si>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</si>
  <si>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</si>
  <si>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</si>
  <si>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</si>
  <si>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</si>
  <si>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</si>
  <si>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</si>
  <si>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</si>
  <si>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</si>
  <si>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</si>
  <si>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</si>
  <si>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</si>
  <si>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</si>
  <si>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</si>
  <si>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</si>
  <si>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</si>
  <si>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</si>
  <si>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</si>
  <si>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</si>
  <si>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</si>
  <si>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</si>
  <si>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</si>
  <si>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</si>
  <si>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</si>
  <si>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</si>
  <si>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</si>
  <si>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</si>
  <si>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</si>
  <si>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</si>
  <si>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</si>
  <si>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</si>
  <si>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</si>
  <si>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</si>
  <si>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</si>
  <si>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</si>
  <si>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</si>
  <si>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</si>
  <si>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</si>
  <si>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</si>
  <si>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</si>
  <si>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</si>
  <si>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</si>
  <si>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</si>
  <si>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</si>
  <si>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</si>
  <si>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</si>
  <si>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</si>
  <si>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</si>
  <si>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</si>
  <si>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</si>
  <si>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</si>
  <si>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</si>
  <si>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</si>
  <si>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</si>
  <si>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</si>
  <si>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</si>
  <si>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</si>
  <si>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</si>
  <si>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</si>
  <si>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</si>
  <si>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</si>
  <si>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</si>
  <si>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</si>
  <si>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</si>
  <si>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</si>
  <si>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</si>
  <si>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</si>
  <si>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</si>
  <si>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</si>
  <si>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</si>
  <si>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</si>
  <si>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</si>
  <si>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</si>
  <si>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</si>
  <si>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</si>
  <si>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</si>
  <si>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</si>
  <si>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</si>
  <si>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</si>
  <si>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</si>
  <si>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</si>
  <si>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</si>
  <si>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</si>
  <si>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</si>
  <si>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</si>
  <si>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</si>
  <si>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</si>
  <si>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</si>
  <si>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</si>
  <si>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</si>
  <si>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</si>
  <si>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</si>
  <si>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</si>
  <si>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</si>
  <si>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</si>
  <si>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</si>
  <si>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</si>
  <si>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</si>
  <si>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</si>
  <si>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</si>
  <si>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</si>
  <si>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</si>
  <si>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</si>
  <si>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</si>
  <si>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</si>
  <si>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</si>
  <si>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</si>
  <si>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</si>
  <si>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</si>
  <si>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</si>
  <si>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</si>
  <si>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</si>
  <si>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</si>
  <si>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</si>
  <si>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</si>
  <si>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</si>
  <si>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</si>
  <si>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</si>
  <si>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</si>
  <si>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</si>
  <si>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</si>
  <si>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</si>
  <si>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</si>
  <si>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</si>
  <si>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</si>
  <si>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</si>
  <si>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</si>
  <si>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</si>
  <si>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</si>
  <si>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</si>
  <si>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</si>
  <si>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</si>
  <si>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</si>
  <si>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</si>
  <si>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</si>
  <si>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</si>
  <si>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</si>
  <si>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</si>
  <si>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</si>
  <si>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</si>
  <si>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</si>
  <si>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</si>
  <si>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</si>
  <si>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</si>
  <si>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</si>
  <si>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</si>
  <si>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</si>
  <si>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</si>
  <si>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</si>
  <si>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</si>
  <si>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</si>
  <si>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</si>
  <si>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</si>
  <si>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</si>
  <si>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</si>
  <si>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</si>
  <si>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</si>
  <si>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</si>
  <si>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</si>
  <si>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</si>
  <si>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</si>
  <si>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</si>
  <si>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</si>
  <si>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</si>
  <si>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</si>
  <si>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</si>
  <si>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</si>
  <si>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</si>
  <si>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</si>
  <si>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</si>
  <si>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</si>
  <si>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</si>
  <si>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</si>
  <si>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</si>
  <si>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</si>
  <si>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</si>
  <si>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</si>
  <si>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</si>
  <si>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</si>
  <si>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</si>
  <si>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</si>
  <si>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</si>
  <si>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</si>
  <si>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</si>
  <si>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</si>
  <si>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</si>
  <si>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</si>
  <si>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</si>
  <si>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</si>
  <si>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</si>
  <si>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</si>
  <si>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</si>
  <si>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</si>
  <si>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</si>
  <si>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</si>
  <si>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</si>
  <si>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</si>
  <si>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</si>
  <si>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</si>
  <si>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</si>
  <si>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</si>
  <si>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</si>
  <si>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</si>
  <si>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</si>
  <si>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</si>
  <si>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</si>
  <si>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</si>
  <si>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</si>
  <si>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</si>
  <si>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</si>
  <si>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</si>
  <si>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</si>
  <si>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</si>
  <si>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</si>
  <si>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</si>
  <si>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</si>
  <si>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</si>
  <si>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</si>
  <si>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</si>
  <si>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</si>
  <si>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</si>
  <si>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</si>
  <si>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</si>
  <si>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</si>
  <si>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</si>
  <si>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</si>
  <si>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</si>
  <si>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</si>
  <si>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</si>
  <si>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</si>
  <si>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</si>
  <si>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</si>
  <si>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</si>
  <si>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</si>
  <si>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</si>
  <si>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</si>
  <si>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</si>
  <si>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</si>
  <si>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</si>
  <si>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</si>
  <si>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</si>
  <si>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</si>
  <si>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</si>
  <si>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</si>
  <si>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</si>
  <si>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</si>
  <si>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</si>
  <si>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</si>
  <si>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</si>
  <si>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</si>
  <si>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</si>
  <si>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</si>
  <si>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</si>
  <si>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</si>
  <si>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</si>
  <si>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</si>
  <si>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</si>
  <si>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</si>
  <si>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</si>
  <si>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</si>
  <si>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</si>
  <si>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</si>
  <si>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</si>
  <si>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</si>
  <si>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</si>
  <si>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</si>
  <si>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</si>
  <si>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</si>
  <si>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</si>
  <si>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</si>
  <si>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</si>
  <si>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</si>
  <si>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</si>
  <si>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</si>
  <si>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</si>
  <si>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</si>
  <si>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</si>
  <si>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</si>
  <si>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</si>
  <si>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</si>
  <si>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</si>
  <si>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</si>
  <si>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</si>
  <si>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</si>
  <si>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</si>
  <si>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</si>
  <si>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</si>
  <si>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</si>
  <si>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</si>
  <si>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</si>
  <si>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</si>
  <si>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</si>
  <si>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</si>
  <si>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</si>
  <si>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</si>
  <si>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</si>
  <si>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</si>
  <si>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</si>
  <si>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</si>
  <si>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</si>
  <si>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</si>
  <si>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</si>
  <si>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</si>
  <si>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</si>
  <si>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</si>
  <si>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</si>
  <si>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</si>
  <si>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</si>
  <si>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</si>
  <si>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</si>
  <si>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</si>
  <si>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</si>
  <si>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</si>
  <si>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</si>
  <si>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</si>
  <si>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</si>
  <si>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</si>
  <si>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</si>
  <si>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</si>
  <si>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</si>
  <si>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</si>
  <si>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</si>
  <si>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</si>
  <si>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</si>
  <si>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</si>
  <si>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</si>
  <si>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</si>
  <si>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</si>
  <si>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</si>
  <si>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</si>
  <si>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</si>
  <si>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</si>
  <si>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</si>
  <si>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</si>
  <si>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</si>
  <si>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</si>
  <si>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</si>
  <si>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</si>
  <si>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</si>
  <si>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</si>
  <si>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</si>
  <si>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</si>
  <si>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</si>
  <si>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</si>
  <si>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</si>
  <si>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</si>
  <si>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</si>
  <si>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</si>
  <si>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</si>
  <si>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</si>
  <si>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</si>
  <si>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</si>
  <si>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</si>
  <si>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</si>
  <si>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</si>
  <si>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</si>
  <si>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</si>
  <si>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</si>
  <si>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</si>
  <si>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</si>
  <si>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</si>
  <si>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</si>
  <si>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</si>
  <si>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</si>
  <si>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</si>
  <si>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</si>
  <si>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</si>
  <si>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</si>
  <si>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</si>
  <si>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</si>
  <si>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</si>
  <si>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</si>
  <si>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</si>
  <si>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</si>
  <si>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</si>
  <si>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</si>
  <si>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</si>
  <si>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</si>
  <si>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</si>
  <si>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</si>
  <si>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</si>
  <si>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</si>
  <si>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</si>
  <si>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</si>
  <si>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</si>
  <si>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</si>
  <si>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</si>
  <si>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</si>
  <si>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</si>
  <si>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</si>
  <si>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</si>
  <si>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</si>
  <si>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</si>
  <si>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</si>
  <si>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</si>
  <si>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</si>
  <si>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</si>
  <si>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</si>
  <si>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</si>
  <si>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</si>
  <si>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</si>
  <si>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</si>
  <si>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</si>
  <si>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</si>
  <si>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</si>
  <si>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</si>
  <si>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</si>
  <si>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</si>
  <si>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</si>
  <si>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</si>
  <si>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</si>
  <si>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</si>
  <si>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</si>
  <si>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</si>
  <si>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</si>
  <si>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</si>
  <si>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</si>
  <si>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</si>
  <si>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</si>
  <si>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</si>
  <si>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</si>
  <si>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</si>
  <si>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</si>
  <si>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</si>
  <si>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</si>
  <si>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</si>
  <si>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</si>
  <si>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</si>
  <si>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</si>
  <si>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</si>
  <si>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</si>
  <si>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</si>
  <si>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</si>
  <si>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</si>
  <si>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</si>
  <si>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</si>
  <si>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</si>
  <si>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</si>
  <si>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</si>
  <si>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</si>
  <si>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</si>
  <si>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</si>
  <si>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</si>
  <si>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</si>
  <si>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</si>
  <si>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</si>
  <si>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</si>
  <si>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</si>
  <si>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</si>
  <si>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</si>
  <si>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</si>
  <si>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</si>
  <si>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</si>
  <si>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</si>
  <si>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</si>
  <si>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</si>
  <si>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</si>
  <si>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</si>
  <si>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</si>
  <si>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</si>
  <si>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</si>
  <si>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</si>
  <si>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</si>
  <si>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</si>
  <si>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</si>
  <si>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</si>
  <si>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</si>
  <si>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</si>
  <si>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</si>
  <si>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</si>
  <si>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</si>
  <si>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</si>
  <si>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</si>
  <si>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</si>
  <si>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</si>
  <si>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</si>
  <si>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</si>
  <si>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</si>
  <si>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</si>
  <si>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</si>
  <si>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</si>
  <si>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</si>
  <si>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</si>
  <si>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</si>
  <si>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</si>
  <si>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</si>
  <si>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</si>
  <si>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</si>
  <si>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</si>
  <si>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</si>
  <si>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</si>
  <si>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</si>
  <si>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</si>
  <si>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</si>
  <si>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</si>
  <si>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</si>
  <si>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</si>
  <si>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</si>
  <si>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</si>
  <si>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</si>
  <si>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</si>
  <si>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</si>
  <si>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</si>
  <si>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</si>
  <si>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</si>
  <si>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</si>
  <si>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</si>
  <si>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</si>
  <si>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</si>
  <si>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</si>
  <si>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</si>
  <si>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</si>
  <si>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</si>
  <si>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</si>
  <si>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</si>
  <si>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</si>
  <si>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</si>
  <si>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</si>
  <si>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</si>
  <si>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</si>
  <si>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</si>
  <si>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</si>
  <si>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</si>
  <si>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</si>
  <si>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</si>
  <si>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</si>
  <si>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</si>
  <si>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</si>
  <si>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</si>
  <si>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</si>
  <si>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</si>
  <si>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</si>
  <si>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</si>
  <si>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</si>
  <si>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</si>
  <si>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</si>
  <si>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</si>
  <si>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</si>
  <si>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</si>
  <si>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</si>
  <si>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</si>
  <si>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</si>
  <si>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</si>
  <si>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</si>
  <si>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</si>
  <si>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</si>
  <si>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</si>
  <si>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</si>
  <si>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</si>
  <si>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</si>
  <si>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</si>
  <si>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</si>
  <si>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</si>
  <si>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</si>
  <si>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</si>
  <si>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</si>
  <si>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</si>
  <si>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</si>
  <si>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</si>
  <si>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</si>
  <si>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</si>
  <si>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</si>
  <si>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</si>
  <si>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</si>
  <si>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</si>
  <si>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</si>
  <si>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</si>
  <si>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</si>
  <si>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</si>
  <si>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</si>
  <si>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</si>
  <si>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</si>
  <si>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</si>
  <si>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</si>
  <si>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</si>
  <si>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</si>
  <si>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</si>
  <si>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</si>
  <si>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</si>
  <si>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</si>
  <si>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</si>
  <si>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</si>
  <si>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</si>
  <si>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</si>
  <si>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</si>
  <si>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</si>
  <si>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</si>
  <si>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</si>
  <si>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</si>
  <si>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</si>
  <si>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</si>
  <si>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</si>
  <si>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</si>
  <si>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</si>
  <si>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</si>
  <si>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</si>
  <si>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</si>
  <si>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</si>
  <si>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</si>
  <si>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</si>
  <si>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</si>
  <si>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</si>
  <si>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</si>
  <si>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</si>
  <si>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</si>
  <si>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</si>
  <si>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</si>
  <si>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</si>
  <si>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</si>
  <si>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</si>
  <si>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</si>
  <si>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</si>
  <si>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</si>
  <si>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</si>
  <si>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</si>
  <si>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</si>
  <si>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</si>
  <si>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</si>
  <si>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</si>
  <si>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</si>
  <si>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</si>
  <si>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</si>
  <si>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</si>
  <si>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</si>
  <si>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</si>
  <si>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</si>
  <si>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</si>
  <si>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</si>
  <si>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</si>
  <si>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</si>
  <si>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</si>
  <si>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</si>
  <si>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</si>
  <si>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</si>
  <si>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</si>
  <si>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</si>
  <si>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</si>
  <si>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</si>
  <si>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</si>
  <si>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</si>
  <si>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</si>
  <si>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</si>
  <si>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</si>
  <si>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</si>
  <si>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</si>
  <si>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</si>
  <si>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</si>
  <si>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</si>
  <si>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</si>
  <si>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</si>
  <si>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</si>
  <si>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</si>
  <si>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</si>
  <si>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</si>
  <si>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</si>
  <si>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</si>
  <si>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</si>
  <si>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</si>
  <si>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</si>
  <si>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</si>
  <si>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</si>
  <si>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</si>
  <si>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</si>
  <si>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</si>
  <si>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</si>
  <si>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</si>
  <si>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</si>
  <si>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</si>
  <si>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</si>
  <si>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</si>
  <si>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</si>
  <si>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</si>
  <si>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</si>
  <si>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</si>
  <si>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</si>
  <si>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</si>
  <si>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</si>
  <si>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</si>
  <si>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</si>
  <si>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</si>
  <si>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</si>
  <si>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</si>
  <si>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</si>
  <si>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</si>
  <si>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</si>
  <si>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</si>
  <si>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</si>
  <si>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</si>
  <si>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</si>
  <si>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</si>
  <si>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</si>
  <si>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</si>
  <si>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</si>
  <si>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</si>
  <si>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</si>
  <si>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</si>
  <si>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</si>
  <si>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</si>
  <si>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</si>
  <si>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</si>
  <si>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</si>
  <si>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</si>
  <si>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</si>
  <si>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</si>
  <si>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</si>
  <si>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</si>
  <si>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</si>
  <si>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</si>
  <si>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</si>
  <si>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</si>
  <si>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</si>
  <si>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</si>
  <si>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</si>
  <si>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</si>
  <si>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</si>
  <si>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</si>
  <si>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</si>
  <si>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</si>
  <si>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</si>
  <si>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</si>
  <si>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</si>
  <si>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</si>
  <si>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</si>
  <si>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</si>
  <si>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</si>
  <si>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</si>
  <si>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</si>
  <si>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</si>
  <si>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</si>
  <si>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</si>
  <si>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</si>
  <si>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</si>
  <si>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</si>
  <si>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</si>
  <si>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</si>
  <si>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</si>
  <si>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</si>
  <si>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</si>
  <si>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</si>
  <si>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</si>
  <si>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</si>
  <si>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</si>
  <si>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</si>
  <si>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</si>
  <si>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</si>
  <si>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</si>
  <si>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</si>
  <si>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</si>
  <si>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</si>
  <si>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</si>
  <si>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</si>
  <si>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</si>
  <si>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</si>
  <si>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</si>
  <si>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</si>
  <si>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</si>
  <si>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</si>
  <si>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</si>
  <si>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</si>
  <si>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</si>
  <si>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</si>
  <si>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</si>
  <si>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</si>
  <si>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</si>
  <si>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</si>
  <si>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</si>
  <si>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</si>
  <si>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</si>
  <si>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</si>
  <si>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</si>
  <si>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</si>
  <si>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</si>
  <si>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</si>
  <si>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</si>
  <si>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</si>
  <si>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</si>
  <si>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</si>
  <si>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</si>
  <si>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</si>
  <si>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</si>
  <si>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</si>
  <si>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</si>
  <si>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</si>
  <si>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</si>
  <si>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</si>
  <si>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</si>
  <si>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</si>
  <si>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</si>
  <si>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</si>
  <si>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</si>
  <si>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</si>
  <si>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</si>
  <si>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</si>
  <si>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</si>
  <si>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</si>
  <si>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</si>
  <si>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</si>
  <si>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</si>
  <si>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</si>
  <si>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</si>
  <si>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</si>
  <si>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</si>
  <si>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</si>
  <si>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</si>
  <si>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</si>
  <si>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</si>
  <si>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</si>
  <si>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</si>
  <si>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</si>
  <si>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</si>
  <si>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</si>
  <si>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</si>
  <si>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</si>
  <si>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</si>
  <si>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</si>
  <si>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</si>
  <si>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</si>
  <si>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</si>
  <si>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</si>
  <si>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</si>
  <si>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</si>
  <si>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</si>
  <si>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</si>
  <si>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</si>
  <si>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</si>
  <si>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</si>
  <si>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</si>
  <si>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</si>
  <si>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</si>
  <si>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</si>
  <si>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</si>
  <si>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</si>
  <si>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</si>
  <si>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</si>
  <si>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</si>
  <si>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</si>
  <si>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</si>
  <si>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</si>
  <si>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</si>
  <si>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</si>
  <si>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</si>
  <si>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</si>
  <si>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</si>
  <si>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</si>
  <si>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</si>
  <si>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</si>
  <si>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</si>
  <si>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</si>
  <si>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</si>
  <si>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</si>
  <si>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</si>
  <si>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</si>
  <si>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</si>
  <si>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</si>
  <si>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</si>
  <si>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</si>
  <si>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</si>
  <si>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</si>
  <si>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</si>
  <si>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</si>
  <si>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</si>
  <si>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</si>
  <si>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</si>
  <si>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</si>
  <si>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</si>
  <si>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</si>
  <si>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</si>
  <si>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</si>
  <si>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</si>
  <si>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</si>
  <si>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</si>
  <si>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</si>
  <si>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</si>
  <si>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</si>
  <si>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</si>
  <si>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</si>
  <si>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</si>
  <si>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</si>
  <si>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</si>
  <si>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</si>
  <si>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</si>
  <si>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</si>
  <si>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</si>
  <si>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</si>
  <si>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</si>
  <si>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</si>
  <si>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</si>
  <si>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</si>
  <si>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</si>
  <si>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</si>
  <si>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</si>
  <si>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</si>
  <si>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</si>
  <si>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</si>
  <si>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</si>
  <si>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</si>
  <si>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</si>
  <si>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</si>
  <si>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</si>
  <si>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</si>
  <si>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</si>
  <si>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</si>
  <si>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</si>
  <si>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</si>
  <si>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</si>
  <si>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</si>
  <si>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</si>
  <si>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</si>
  <si>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</si>
  <si>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</si>
  <si>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</si>
  <si>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</si>
  <si>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</si>
  <si>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</si>
  <si>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</si>
  <si>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</si>
  <si>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</si>
  <si>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</si>
  <si>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</si>
  <si>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</si>
  <si>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</si>
  <si>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</si>
  <si>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</si>
  <si>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</si>
  <si>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</si>
  <si>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</si>
  <si>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</si>
  <si>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</si>
  <si>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</si>
  <si>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</si>
  <si>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</si>
  <si>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</si>
  <si>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</si>
  <si>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</si>
  <si>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</si>
  <si>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</si>
  <si>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</si>
  <si>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</si>
  <si>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</si>
  <si>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</si>
  <si>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</si>
  <si>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</si>
  <si>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</si>
  <si>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</si>
  <si>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</si>
  <si>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</si>
  <si>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</si>
  <si>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</si>
  <si>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</si>
  <si>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</si>
  <si>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</si>
  <si>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</si>
  <si>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</si>
  <si>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</si>
  <si>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</si>
  <si>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</si>
  <si>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</si>
  <si>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</si>
  <si>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</si>
  <si>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</si>
  <si>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</si>
  <si>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</si>
  <si>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</si>
  <si>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</si>
  <si>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</si>
  <si>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</si>
  <si>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</si>
  <si>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</si>
  <si>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</si>
  <si>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</si>
  <si>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</si>
  <si>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</si>
  <si>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</si>
  <si>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</si>
  <si>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</si>
  <si>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</si>
  <si>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</si>
  <si>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</si>
  <si>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</si>
  <si>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</si>
  <si>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</si>
  <si>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</si>
  <si>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</si>
  <si>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</si>
  <si>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</si>
  <si>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</si>
  <si>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</si>
  <si>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</si>
  <si>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</si>
  <si>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</si>
  <si>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</si>
  <si>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</si>
  <si>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</si>
  <si>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</si>
  <si>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</si>
  <si>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</si>
  <si>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</si>
  <si>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</si>
  <si>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</si>
  <si>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</si>
  <si>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</si>
  <si>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</si>
  <si>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</si>
  <si>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</si>
  <si>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</si>
  <si>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</si>
  <si>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</si>
  <si>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</si>
  <si>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</si>
  <si>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</si>
  <si>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</si>
  <si>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</si>
  <si>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</si>
  <si>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</si>
  <si>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</si>
  <si>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</si>
  <si>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</si>
  <si>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</si>
  <si>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</si>
  <si>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</si>
  <si>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</si>
  <si>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</si>
  <si>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</si>
  <si>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</si>
  <si>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</si>
  <si>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</si>
  <si>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</si>
  <si>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</si>
  <si>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</si>
  <si>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</si>
  <si>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</si>
  <si>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</si>
  <si>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</si>
  <si>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</si>
  <si>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</si>
  <si>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</si>
  <si>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</si>
  <si>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</si>
  <si>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</si>
  <si>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</si>
  <si>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</si>
  <si>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</si>
  <si>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</si>
  <si>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</si>
  <si>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</si>
  <si>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</si>
  <si>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</si>
  <si>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</si>
  <si>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</si>
  <si>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</si>
  <si>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</si>
  <si>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</si>
  <si>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</si>
  <si>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</si>
  <si>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</si>
  <si>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</si>
  <si>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</si>
  <si>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</si>
  <si>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</si>
  <si>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</si>
  <si>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</si>
  <si>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</si>
  <si>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</si>
  <si>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</si>
  <si>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</si>
  <si>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</si>
  <si>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</si>
  <si>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</si>
  <si>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</si>
  <si>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</si>
  <si>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</si>
  <si>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</si>
  <si>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</si>
  <si>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</si>
  <si>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</si>
  <si>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</si>
  <si>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</si>
  <si>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</si>
  <si>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</si>
  <si>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</si>
  <si>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</si>
  <si>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</si>
  <si>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</si>
  <si>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</si>
  <si>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</si>
  <si>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</si>
  <si>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</si>
  <si>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</si>
  <si>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</si>
  <si>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</si>
  <si>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</si>
  <si>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</si>
  <si>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</si>
  <si>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</si>
  <si>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</si>
  <si>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</si>
  <si>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</si>
  <si>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</si>
  <si>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</si>
  <si>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</si>
  <si>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</si>
  <si>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</si>
  <si>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</si>
  <si>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</si>
  <si>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</si>
  <si>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</si>
  <si>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</si>
  <si>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</si>
  <si>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</si>
  <si>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</si>
  <si>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</si>
  <si>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</si>
  <si>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</si>
  <si>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</si>
  <si>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</si>
  <si>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</si>
  <si>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</si>
  <si>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</si>
  <si>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</si>
  <si>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</si>
  <si>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</si>
  <si>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</si>
  <si>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</si>
  <si>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</si>
  <si>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</si>
  <si>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</si>
  <si>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</si>
  <si>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</si>
  <si>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</si>
  <si>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</si>
  <si>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</si>
  <si>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</si>
  <si>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</si>
  <si>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</si>
  <si>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</si>
  <si>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</si>
  <si>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</si>
  <si>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</si>
  <si>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</si>
  <si>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</si>
  <si>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</si>
  <si>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</si>
  <si>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</si>
  <si>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</si>
  <si>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</si>
  <si>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</si>
  <si>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</si>
  <si>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</si>
  <si>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</si>
  <si>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</si>
  <si>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</si>
  <si>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</si>
  <si>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</si>
  <si>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</si>
  <si>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</si>
  <si>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</si>
  <si>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</si>
  <si>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</si>
  <si>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</si>
  <si>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</si>
  <si>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</si>
  <si>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</si>
  <si>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</si>
  <si>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</si>
  <si>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</si>
  <si>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</si>
  <si>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</si>
  <si>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</si>
  <si>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</si>
  <si>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</si>
  <si>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</si>
  <si>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</si>
  <si>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</si>
  <si>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</si>
  <si>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</si>
  <si>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</si>
  <si>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</si>
  <si>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</si>
  <si>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</si>
  <si>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</si>
  <si>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</si>
  <si>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</si>
  <si>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</si>
  <si>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</si>
  <si>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</si>
  <si>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</si>
  <si>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</si>
  <si>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</si>
  <si>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</si>
  <si>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</si>
  <si>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</si>
  <si>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</si>
  <si>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</si>
  <si>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</si>
  <si>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</si>
  <si>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</si>
  <si>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</si>
  <si>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</si>
  <si>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</si>
  <si>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</si>
  <si>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</si>
  <si>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</si>
  <si>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</si>
  <si>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</si>
  <si>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</si>
  <si>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</si>
  <si>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</si>
  <si>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</si>
  <si>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</si>
  <si>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</si>
  <si>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</si>
  <si>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</si>
  <si>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</si>
  <si>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</si>
  <si>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</si>
  <si>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</si>
  <si>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</si>
  <si>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</si>
  <si>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</si>
  <si>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</si>
  <si>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</si>
  <si>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</si>
  <si>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</si>
  <si>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</si>
  <si>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</si>
  <si>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</si>
  <si>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</si>
  <si>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</si>
  <si>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</si>
  <si>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</si>
  <si>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</si>
  <si>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</si>
  <si>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</si>
  <si>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</si>
  <si>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</si>
  <si>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</si>
  <si>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</si>
  <si>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</si>
  <si>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</si>
  <si>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</si>
  <si>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</si>
  <si>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</si>
  <si>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</si>
  <si>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</si>
  <si>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</si>
  <si>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</si>
  <si>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</si>
  <si>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</si>
  <si>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</si>
  <si>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</si>
  <si>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</si>
  <si>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</si>
  <si>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</si>
  <si>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</si>
  <si>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</si>
  <si>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</si>
  <si>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</si>
  <si>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</si>
  <si>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</si>
  <si>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</si>
  <si>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</si>
  <si>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</si>
  <si>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</si>
  <si>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</si>
  <si>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</si>
  <si>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</si>
  <si>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</si>
  <si>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</si>
  <si>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</si>
  <si>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</si>
  <si>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</si>
  <si>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</si>
  <si>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</si>
  <si>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</si>
  <si>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</si>
  <si>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</si>
  <si>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</si>
  <si>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</si>
  <si>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</si>
  <si>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</si>
  <si>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</si>
  <si>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</si>
  <si>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</si>
  <si>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</si>
  <si>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</si>
  <si>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</si>
  <si>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</si>
  <si>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</si>
  <si>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</si>
  <si>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</si>
  <si>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</si>
  <si>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</si>
  <si>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</si>
  <si>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</si>
  <si>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</si>
  <si>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</si>
  <si>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</si>
  <si>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</si>
  <si>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</si>
  <si>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</si>
  <si>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</si>
  <si>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</si>
  <si>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</si>
  <si>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</si>
  <si>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</si>
  <si>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</si>
  <si>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</si>
  <si>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</si>
  <si>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</si>
  <si>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</si>
  <si>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</si>
  <si>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</si>
  <si>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</si>
  <si>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</si>
  <si>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</si>
  <si>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</si>
  <si>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</si>
  <si>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</si>
  <si>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</si>
  <si>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</si>
  <si>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</si>
  <si>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</si>
  <si>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</si>
  <si>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</si>
  <si>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</si>
  <si>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</si>
  <si>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</si>
  <si>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</si>
  <si>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</si>
  <si>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</si>
  <si>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</si>
  <si>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</si>
  <si>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</si>
  <si>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</si>
  <si>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</si>
  <si>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</si>
  <si>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</si>
  <si>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</si>
  <si>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</si>
  <si>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</si>
  <si>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</si>
  <si>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</si>
  <si>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</si>
  <si>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</si>
  <si>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</si>
  <si>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</si>
  <si>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</si>
  <si>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</si>
  <si>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</si>
  <si>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</si>
  <si>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</si>
  <si>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</si>
  <si>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</si>
  <si>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</si>
  <si>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</si>
  <si>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</si>
  <si>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</si>
  <si>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</si>
  <si>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</si>
  <si>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</si>
  <si>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</si>
  <si>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</si>
  <si>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</si>
  <si>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</si>
  <si>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</si>
  <si>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</si>
  <si>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</si>
  <si>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</si>
  <si>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</si>
  <si>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</si>
  <si>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</si>
  <si>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</si>
  <si>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</si>
  <si>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</si>
  <si>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</si>
  <si>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</si>
  <si>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</si>
  <si>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</si>
  <si>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</si>
  <si>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</si>
  <si>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</si>
  <si>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</si>
  <si>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</si>
  <si>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</si>
  <si>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</si>
  <si>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</si>
  <si>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</si>
  <si>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</si>
  <si>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</si>
  <si>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</si>
  <si>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</si>
  <si>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</si>
  <si>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</si>
  <si>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</si>
  <si>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</si>
  <si>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</si>
  <si>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</si>
  <si>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</si>
  <si>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</si>
  <si>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</si>
  <si>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</si>
  <si>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</si>
  <si>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</si>
  <si>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</si>
  <si>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</si>
  <si>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</si>
  <si>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</si>
  <si>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</si>
  <si>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</si>
  <si>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</si>
  <si>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</si>
  <si>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</si>
  <si>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</si>
  <si>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</si>
  <si>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</si>
  <si>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</si>
  <si>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</si>
  <si>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</si>
  <si>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</si>
  <si>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</si>
  <si>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</si>
  <si>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</si>
  <si>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</si>
  <si>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</si>
  <si>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</si>
  <si>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</si>
  <si>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</si>
  <si>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</si>
  <si>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</si>
  <si>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</si>
  <si>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</si>
  <si>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</si>
  <si>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</si>
  <si>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</si>
  <si>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</si>
  <si>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</si>
  <si>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</si>
  <si>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</si>
  <si>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</si>
  <si>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</si>
  <si>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</si>
  <si>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</si>
  <si>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</si>
  <si>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</si>
  <si>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</si>
  <si>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</si>
  <si>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</si>
  <si>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</si>
  <si>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</si>
  <si>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</si>
  <si>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</si>
  <si>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</si>
  <si>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</si>
  <si>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</si>
  <si>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</si>
  <si>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</si>
  <si>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</si>
  <si>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</si>
  <si>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</si>
  <si>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</si>
  <si>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</si>
  <si>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</si>
  <si>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</si>
  <si>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</si>
  <si>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</si>
  <si>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</si>
  <si>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</si>
  <si>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</si>
  <si>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</si>
  <si>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</si>
  <si>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</si>
  <si>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</si>
  <si>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</si>
  <si>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</si>
  <si>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</si>
  <si>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</si>
  <si>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</si>
  <si>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</si>
  <si>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</si>
  <si>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</si>
  <si>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</si>
  <si>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</si>
  <si>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</si>
  <si>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</si>
  <si>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</si>
  <si>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</si>
  <si>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</si>
  <si>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</si>
  <si>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</si>
  <si>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</si>
  <si>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</si>
  <si>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</si>
  <si>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</si>
  <si>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</si>
  <si>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</si>
  <si>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</si>
  <si>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</si>
  <si>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</si>
  <si>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</si>
  <si>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</si>
  <si>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</si>
  <si>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</si>
  <si>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</si>
  <si>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</si>
  <si>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</si>
  <si>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</si>
  <si>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</si>
  <si>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</si>
  <si>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</si>
  <si>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</si>
  <si>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</si>
  <si>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</si>
  <si>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</si>
  <si>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</si>
  <si>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</si>
  <si>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</si>
  <si>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</si>
  <si>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</si>
  <si>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</si>
  <si>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</si>
  <si>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</si>
  <si>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</si>
  <si>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</si>
  <si>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</si>
  <si>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</si>
  <si>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</si>
  <si>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</si>
  <si>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</si>
  <si>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</si>
  <si>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</si>
  <si>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</si>
  <si>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</si>
  <si>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</si>
  <si>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</si>
  <si>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</si>
  <si>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</si>
  <si>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</si>
  <si>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</si>
  <si>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</si>
  <si>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</si>
  <si>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</si>
  <si>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</si>
  <si>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</si>
  <si>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</si>
  <si>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</si>
  <si>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</si>
  <si>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</si>
  <si>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</si>
  <si>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</si>
  <si>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</si>
  <si>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</si>
  <si>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</si>
  <si>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</si>
  <si>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</si>
  <si>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</si>
  <si>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</si>
  <si>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</si>
  <si>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</si>
  <si>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</si>
  <si>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</si>
  <si>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</si>
  <si>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</si>
  <si>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</si>
  <si>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</si>
  <si>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</si>
  <si>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</si>
  <si>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</si>
  <si>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</si>
  <si>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</si>
  <si>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</si>
  <si>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</si>
  <si>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</si>
  <si>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</si>
  <si>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</si>
  <si>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</si>
  <si>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</si>
  <si>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</si>
  <si>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</si>
  <si>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</si>
  <si>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</si>
  <si>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</si>
  <si>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</si>
  <si>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</si>
  <si>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</si>
  <si>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</si>
  <si>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</si>
  <si>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</si>
  <si>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</si>
  <si>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</si>
  <si>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</si>
  <si>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</si>
  <si>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</si>
  <si>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</si>
  <si>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</si>
  <si>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</si>
  <si>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</si>
  <si>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</si>
  <si>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</si>
  <si>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</si>
  <si>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</si>
  <si>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</si>
  <si>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</si>
  <si>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</si>
  <si>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</si>
  <si>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</si>
  <si>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</si>
  <si>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</si>
  <si>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</si>
  <si>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</si>
  <si>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</si>
  <si>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</si>
  <si>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</si>
  <si>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</si>
  <si>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</si>
  <si>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</si>
  <si>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</si>
  <si>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</si>
  <si>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</si>
  <si>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</si>
  <si>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</si>
  <si>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</si>
  <si>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</si>
  <si>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</si>
  <si>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</si>
  <si>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</si>
  <si>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</si>
  <si>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</si>
  <si>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</si>
  <si>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</si>
  <si>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</si>
  <si>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</si>
  <si>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</si>
  <si>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</si>
  <si>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</si>
  <si>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</si>
  <si>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</si>
  <si>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</si>
  <si>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</si>
  <si>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</si>
  <si>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</si>
  <si>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</si>
  <si>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</si>
  <si>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</si>
  <si>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</si>
  <si>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</si>
  <si>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</si>
  <si>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</si>
  <si>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</si>
  <si>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</si>
  <si>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</si>
  <si>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</si>
  <si>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</si>
  <si>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</si>
  <si>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</si>
  <si>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</si>
  <si>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</si>
  <si>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</si>
  <si>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</si>
  <si>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</si>
  <si>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</si>
  <si>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</si>
  <si>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</si>
  <si>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</si>
  <si>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</si>
  <si>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</si>
  <si>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</si>
  <si>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</si>
  <si>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</si>
  <si>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</si>
  <si>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</si>
  <si>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</si>
  <si>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</si>
  <si>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</si>
  <si>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</si>
  <si>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</si>
  <si>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</si>
  <si>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</si>
  <si>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</si>
  <si>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</si>
  <si>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</si>
  <si>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</si>
  <si>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</si>
  <si>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</si>
  <si>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</si>
  <si>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</si>
  <si>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</si>
  <si>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</si>
  <si>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</si>
  <si>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</si>
  <si>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</si>
  <si>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</si>
  <si>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</si>
  <si>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</si>
  <si>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</si>
  <si>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</si>
  <si>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</si>
  <si>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</si>
  <si>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</si>
  <si>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</si>
  <si>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</si>
  <si>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</si>
  <si>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</si>
  <si>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</si>
  <si>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</si>
  <si>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</si>
  <si>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</si>
  <si>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</si>
  <si>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</si>
  <si>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</si>
  <si>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</si>
  <si>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</si>
  <si>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</si>
  <si>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</si>
  <si>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</si>
  <si>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</si>
  <si>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</si>
  <si>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</si>
  <si>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</si>
  <si>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</si>
  <si>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</si>
  <si>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</si>
  <si>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</si>
  <si>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</si>
  <si>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</si>
  <si>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</si>
  <si>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</si>
  <si>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</si>
  <si>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</si>
  <si>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</si>
  <si>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</si>
  <si>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</si>
  <si>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</si>
  <si>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</si>
  <si>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</si>
  <si>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</si>
  <si>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</si>
  <si>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</si>
  <si>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</si>
  <si>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</si>
  <si>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</si>
  <si>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</si>
  <si>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</si>
  <si>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</si>
  <si>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</si>
  <si>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</si>
  <si>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</si>
  <si>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</si>
  <si>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</si>
  <si>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</si>
  <si>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</si>
  <si>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</si>
  <si>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</si>
  <si>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</si>
  <si>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</si>
  <si>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</si>
  <si>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</si>
  <si>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</si>
  <si>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</si>
  <si>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</si>
  <si>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</si>
  <si>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</si>
  <si>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</si>
  <si>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</si>
  <si>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</si>
  <si>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</si>
  <si>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</si>
  <si>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</si>
  <si>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</si>
  <si>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</si>
  <si>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</si>
  <si>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</si>
  <si>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</si>
  <si>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</si>
  <si>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</si>
  <si>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</si>
  <si>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</si>
  <si>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</si>
  <si>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</si>
  <si>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</si>
  <si>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</si>
  <si>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</si>
  <si>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</si>
  <si>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</si>
  <si>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</si>
  <si>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</si>
  <si>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</si>
  <si>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</si>
  <si>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</si>
  <si>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</si>
  <si>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</si>
  <si>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</si>
  <si>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</si>
  <si>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</si>
  <si>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</si>
  <si>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</si>
  <si>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</si>
  <si>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</si>
  <si>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</si>
  <si>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</si>
  <si>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</si>
  <si>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</si>
  <si>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</si>
  <si>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</si>
  <si>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</si>
  <si>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</si>
  <si>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</si>
  <si>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</si>
  <si>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</si>
  <si>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</si>
  <si>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</si>
  <si>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</si>
  <si>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</si>
  <si>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</si>
  <si>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</si>
  <si>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</si>
  <si>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</si>
  <si>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</si>
  <si>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</si>
  <si>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</si>
  <si>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</si>
  <si>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</si>
  <si>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</si>
  <si>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</si>
  <si>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</si>
  <si>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</si>
  <si>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</si>
  <si>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</si>
  <si>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</si>
  <si>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</si>
  <si>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</si>
  <si>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</si>
  <si>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</si>
  <si>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</si>
  <si>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</si>
  <si>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</si>
  <si>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</si>
  <si>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</si>
  <si>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</si>
  <si>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</si>
  <si>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</si>
  <si>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</si>
  <si>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</si>
  <si>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</si>
  <si>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</si>
  <si>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</si>
  <si>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</si>
  <si>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</si>
  <si>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</si>
  <si>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</si>
  <si>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</si>
  <si>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</si>
  <si>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</si>
  <si>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</si>
  <si>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</si>
  <si>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</si>
  <si>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</si>
  <si>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</si>
  <si>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</si>
  <si>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</si>
  <si>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</si>
  <si>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</si>
  <si>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</si>
  <si>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</si>
  <si>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</si>
  <si>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</si>
  <si>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</si>
  <si>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</si>
  <si>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</si>
  <si>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</si>
  <si>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</si>
  <si>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</si>
  <si>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</si>
  <si>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</si>
  <si>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</si>
  <si>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</si>
  <si>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</si>
  <si>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</si>
  <si>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</si>
  <si>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</si>
  <si>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</si>
  <si>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</si>
  <si>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</si>
  <si>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</si>
  <si>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</si>
  <si>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</si>
  <si>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</si>
  <si>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</si>
  <si>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</si>
  <si>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</si>
  <si>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</si>
  <si>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</si>
  <si>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</si>
  <si>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</si>
  <si>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</si>
  <si>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</si>
  <si>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</si>
  <si>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</si>
  <si>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</si>
  <si>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</si>
  <si>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</si>
  <si>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</si>
  <si>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</si>
  <si>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</si>
  <si>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</si>
  <si>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</si>
  <si>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</si>
  <si>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</si>
  <si>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</si>
  <si>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</si>
  <si>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</si>
  <si>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</si>
  <si>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</si>
  <si>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</si>
  <si>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</si>
  <si>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</si>
  <si>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</si>
  <si>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</si>
  <si>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</si>
  <si>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</si>
  <si>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</si>
  <si>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</si>
  <si>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</si>
  <si>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</si>
  <si>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</si>
  <si>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</si>
  <si>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</si>
  <si>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</si>
  <si>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</si>
  <si>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</si>
  <si>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</si>
  <si>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</si>
  <si>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</si>
  <si>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</si>
  <si>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</si>
  <si>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</si>
  <si>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</si>
  <si>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</si>
  <si>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</si>
  <si>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</si>
  <si>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</si>
  <si>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</si>
  <si>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</si>
  <si>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</si>
  <si>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</si>
  <si>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</si>
  <si>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</si>
  <si>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</si>
  <si>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</si>
  <si>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</si>
  <si>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</si>
  <si>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</si>
  <si>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</si>
  <si>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</si>
  <si>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</si>
  <si>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</si>
  <si>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</si>
  <si>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</si>
  <si>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</si>
  <si>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</si>
  <si>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</si>
  <si>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</si>
  <si>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</si>
  <si>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</si>
  <si>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</si>
  <si>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</si>
  <si>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</si>
  <si>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</si>
  <si>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</si>
  <si>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</si>
  <si>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</si>
  <si>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</si>
  <si>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</si>
  <si>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</si>
  <si>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</si>
  <si>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</si>
  <si>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</si>
  <si>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</si>
  <si>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</si>
  <si>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</si>
  <si>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</si>
  <si>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</si>
  <si>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</si>
  <si>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</si>
  <si>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</si>
  <si>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</si>
  <si>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</si>
  <si>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</si>
  <si>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</si>
  <si>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</si>
  <si>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</si>
  <si>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</si>
  <si>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</si>
  <si>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</si>
  <si>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</si>
  <si>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</si>
  <si>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</si>
  <si>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</si>
  <si>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</si>
  <si>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</si>
  <si>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</si>
  <si>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</si>
  <si>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</si>
  <si>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</si>
  <si>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</si>
  <si>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</si>
  <si>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</si>
  <si>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</si>
  <si>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</si>
  <si>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</si>
  <si>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</si>
  <si>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</si>
  <si>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</si>
  <si>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</si>
  <si>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</si>
  <si>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</si>
  <si>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</si>
  <si>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</si>
  <si>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</si>
  <si>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</si>
  <si>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</si>
  <si>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</si>
  <si>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</si>
  <si>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</si>
  <si>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</si>
  <si>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</si>
  <si>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</si>
  <si>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</si>
  <si>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</si>
  <si>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</si>
  <si>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</si>
  <si>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</si>
  <si>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</si>
  <si>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</si>
  <si>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</si>
  <si>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</si>
  <si>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</si>
  <si>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</si>
  <si>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</si>
  <si>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</si>
  <si>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</si>
  <si>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</si>
  <si>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</si>
  <si>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</si>
  <si>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</si>
  <si>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</si>
  <si>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</si>
  <si>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</si>
  <si>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</si>
  <si>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</si>
  <si>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</si>
  <si>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</si>
  <si>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</si>
  <si>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</si>
  <si>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</si>
  <si>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</si>
  <si>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</si>
  <si>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</si>
  <si>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</si>
  <si>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</si>
  <si>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</si>
  <si>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</si>
  <si>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</si>
  <si>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</si>
  <si>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</si>
  <si>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</si>
  <si>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</si>
  <si>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</si>
  <si>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</si>
  <si>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</si>
  <si>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</si>
  <si>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</si>
  <si>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</si>
  <si>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</si>
  <si>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</si>
  <si>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</si>
  <si>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</si>
  <si>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</si>
  <si>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</si>
  <si>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</si>
  <si>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</si>
  <si>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</si>
  <si>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</si>
  <si>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</si>
  <si>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</si>
  <si>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</si>
  <si>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</si>
  <si>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</si>
  <si>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</si>
  <si>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</si>
  <si>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</si>
  <si>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</si>
  <si>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</si>
  <si>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</si>
  <si>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</si>
  <si>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</si>
  <si>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</si>
  <si>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</si>
  <si>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</si>
  <si>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</si>
  <si>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</si>
  <si>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</si>
  <si>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</si>
  <si>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</si>
  <si>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</si>
  <si>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</si>
  <si>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</si>
  <si>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</si>
  <si>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</si>
  <si>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</si>
  <si>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</si>
  <si>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</si>
  <si>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</si>
  <si>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</si>
  <si>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</si>
  <si>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</si>
  <si>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</si>
  <si>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</si>
  <si>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</si>
  <si>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</si>
  <si>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</si>
  <si>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</si>
  <si>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</si>
  <si>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</si>
  <si>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</si>
  <si>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</si>
  <si>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</si>
  <si>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</si>
  <si>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</si>
  <si>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</si>
  <si>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</si>
  <si>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</si>
  <si>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</si>
  <si>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</si>
  <si>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</si>
  <si>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</si>
  <si>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</si>
  <si>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</si>
  <si>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</si>
  <si>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</si>
  <si>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</si>
  <si>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</si>
  <si>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</si>
  <si>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</si>
  <si>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</si>
  <si>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</si>
  <si>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</si>
  <si>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</si>
  <si>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</si>
  <si>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</si>
  <si>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</si>
  <si>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</si>
  <si>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</si>
  <si>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</si>
  <si>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</si>
  <si>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</si>
  <si>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</si>
  <si>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</si>
  <si>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</si>
  <si>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</si>
  <si>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</si>
  <si>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</si>
  <si>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</si>
  <si>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</si>
  <si>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</si>
  <si>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</si>
  <si>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</si>
  <si>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</si>
  <si>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</si>
  <si>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</si>
  <si>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</si>
  <si>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</si>
  <si>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</si>
  <si>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</si>
  <si>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</si>
  <si>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</si>
  <si>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</si>
  <si>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</si>
  <si>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</si>
  <si>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</si>
  <si>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</si>
  <si>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</si>
  <si>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</si>
  <si>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</si>
  <si>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</si>
  <si>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</si>
  <si>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</si>
  <si>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</si>
  <si>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</si>
  <si>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</si>
  <si>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</si>
  <si>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</si>
  <si>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</si>
  <si>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</si>
  <si>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</si>
  <si>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</si>
  <si>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</si>
  <si>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</si>
  <si>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</si>
  <si>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</si>
  <si>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</si>
  <si>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</si>
  <si>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</si>
  <si>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</si>
  <si>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</si>
  <si>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</si>
  <si>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</si>
  <si>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</si>
  <si>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</si>
  <si>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</si>
  <si>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</si>
  <si>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</si>
  <si>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</si>
  <si>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</si>
  <si>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</si>
  <si>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</si>
  <si>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</si>
  <si>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</si>
  <si>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</si>
  <si>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</si>
  <si>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</si>
  <si>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</si>
  <si>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</si>
  <si>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</si>
  <si>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</si>
  <si>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</si>
  <si>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</si>
  <si>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</si>
  <si>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</si>
  <si>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</si>
  <si>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</si>
  <si>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</si>
  <si>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</si>
  <si>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</si>
  <si>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</si>
  <si>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</si>
  <si>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</si>
  <si>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</si>
  <si>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</si>
  <si>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</si>
  <si>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</si>
  <si>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</si>
  <si>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</si>
  <si>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</si>
  <si>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</si>
  <si>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</si>
  <si>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</si>
  <si>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</si>
  <si>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</si>
  <si>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</si>
  <si>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</si>
  <si>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</si>
  <si>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</si>
  <si>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</si>
  <si>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</si>
  <si>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</si>
  <si>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</si>
  <si>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</si>
  <si>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</si>
  <si>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</si>
  <si>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</si>
  <si>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</si>
  <si>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</si>
  <si>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</si>
  <si>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</si>
  <si>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</si>
  <si>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</si>
  <si>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</si>
  <si>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</si>
  <si>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</si>
  <si>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</si>
  <si>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</si>
  <si>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</si>
  <si>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</si>
  <si>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</si>
  <si>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</si>
  <si>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</si>
  <si>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</si>
  <si>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</si>
  <si>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</si>
  <si>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</si>
  <si>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</si>
  <si>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</si>
  <si>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</si>
  <si>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</si>
  <si>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</si>
  <si>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</si>
  <si>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</si>
  <si>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</si>
  <si>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</si>
  <si>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</si>
  <si>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</si>
  <si>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</si>
  <si>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</si>
  <si>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</si>
  <si>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</si>
  <si>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</si>
  <si>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</si>
  <si>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</si>
  <si>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</si>
  <si>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</si>
  <si>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</si>
  <si>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</si>
  <si>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</si>
  <si>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</si>
  <si>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</si>
  <si>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</si>
  <si>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</si>
  <si>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</si>
  <si>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</si>
  <si>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</si>
  <si>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</si>
  <si>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</si>
  <si>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</si>
  <si>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</si>
  <si>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</si>
  <si>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</si>
  <si>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</si>
  <si>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</si>
  <si>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</si>
  <si>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</si>
  <si>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</si>
  <si>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</si>
  <si>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</si>
  <si>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</si>
  <si>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</si>
  <si>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</si>
  <si>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</si>
  <si>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</si>
  <si>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</si>
  <si>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</si>
  <si>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</si>
  <si>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</si>
  <si>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</si>
  <si>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</si>
  <si>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</si>
  <si>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</si>
  <si>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</si>
  <si>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</si>
  <si>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</si>
  <si>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</si>
  <si>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</si>
  <si>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</si>
  <si>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</si>
  <si>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</si>
  <si>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</si>
  <si>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</si>
  <si>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</si>
  <si>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</si>
  <si>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</si>
  <si>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</si>
  <si>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</si>
  <si>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</si>
  <si>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</si>
  <si>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</si>
  <si>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</si>
  <si>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</si>
  <si>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</si>
  <si>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</si>
  <si>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</si>
  <si>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</si>
  <si>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</si>
  <si>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</si>
  <si>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</si>
  <si>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</si>
  <si>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</si>
  <si>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</si>
  <si>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</si>
  <si>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</si>
  <si>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</si>
  <si>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</si>
  <si>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</si>
  <si>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</si>
  <si>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</si>
  <si>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</si>
  <si>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</si>
  <si>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</si>
  <si>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</si>
  <si>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</si>
  <si>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</si>
  <si>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</si>
  <si>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</si>
  <si>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</si>
  <si>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</si>
  <si>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</si>
  <si>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</si>
  <si>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</si>
  <si>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</si>
  <si>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</si>
  <si>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</si>
  <si>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</si>
  <si>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</si>
  <si>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</si>
  <si>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</si>
  <si>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</si>
  <si>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</si>
  <si>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</si>
  <si>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</si>
  <si>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</si>
  <si>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</si>
  <si>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</si>
  <si>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</si>
  <si>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</si>
  <si>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</si>
  <si>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</si>
  <si>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</si>
  <si>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</si>
  <si>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</si>
  <si>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</si>
  <si>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</si>
  <si>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</si>
  <si>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</si>
  <si>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</si>
  <si>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</si>
  <si>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</si>
  <si>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</si>
  <si>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</si>
  <si>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</si>
  <si>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</si>
  <si>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</si>
  <si>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</si>
  <si>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</si>
  <si>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</si>
  <si>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</si>
  <si>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</si>
  <si>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</si>
  <si>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</si>
  <si>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</si>
  <si>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</si>
  <si>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</si>
  <si>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</si>
  <si>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</si>
  <si>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</si>
  <si>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</si>
  <si>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</si>
  <si>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</si>
  <si>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</si>
  <si>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</si>
  <si>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</si>
  <si>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</si>
  <si>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</si>
  <si>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</si>
  <si>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</si>
  <si>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</si>
  <si>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</si>
  <si>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</si>
  <si>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</si>
  <si>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</si>
  <si>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</si>
  <si>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</si>
  <si>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</si>
  <si>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</si>
  <si>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</si>
  <si>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</si>
  <si>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</si>
  <si>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</si>
  <si>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</si>
  <si>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</si>
  <si>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</si>
  <si>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</si>
  <si>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</si>
  <si>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</si>
  <si>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</si>
  <si>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</si>
  <si>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</si>
  <si>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</si>
  <si>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</si>
  <si>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</si>
  <si>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</si>
  <si>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</si>
  <si>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</si>
  <si>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</si>
  <si>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</si>
  <si>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</si>
  <si>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</si>
  <si>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</si>
  <si>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</si>
  <si>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</si>
  <si>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</si>
  <si>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</si>
  <si>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</si>
  <si>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</si>
  <si>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</si>
  <si>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</si>
  <si>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</si>
  <si>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</si>
  <si>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</si>
  <si>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</si>
  <si>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</si>
  <si>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</si>
  <si>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</si>
  <si>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</si>
  <si>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</si>
  <si>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</si>
  <si>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</si>
  <si>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</si>
  <si>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</si>
  <si>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</si>
  <si>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</si>
  <si>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</si>
  <si>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</si>
  <si>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</si>
  <si>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</si>
  <si>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</si>
  <si>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</si>
  <si>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</si>
  <si>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</si>
  <si>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</si>
  <si>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</si>
  <si>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</si>
  <si>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</si>
  <si>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</si>
  <si>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</si>
  <si>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</si>
  <si>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</si>
  <si>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</si>
  <si>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</si>
  <si>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</si>
  <si>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</si>
  <si>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</si>
  <si>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</si>
  <si>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</si>
  <si>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</si>
  <si>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</si>
  <si>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</si>
  <si>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</si>
  <si>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</si>
  <si>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</si>
  <si>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</si>
  <si>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</si>
  <si>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</si>
  <si>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</si>
  <si>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</si>
  <si>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</si>
  <si>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</si>
  <si>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</si>
  <si>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</si>
  <si>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</si>
  <si>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</si>
  <si>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</si>
  <si>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</si>
  <si>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</si>
  <si>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</si>
  <si>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</si>
  <si>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</si>
  <si>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</si>
  <si>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</si>
  <si>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</si>
  <si>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</si>
  <si>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</si>
  <si>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</si>
  <si>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</si>
  <si>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</si>
  <si>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</si>
  <si>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</si>
  <si>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</si>
  <si>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</si>
  <si>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</si>
  <si>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</si>
  <si>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</si>
  <si>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</si>
  <si>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</si>
  <si>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</si>
  <si>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</si>
  <si>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</si>
  <si>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</si>
  <si>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</si>
  <si>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</si>
  <si>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</si>
  <si>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</si>
  <si>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</si>
  <si>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</si>
  <si>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</si>
  <si>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</si>
  <si>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</si>
  <si>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</si>
  <si>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</si>
  <si>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</si>
  <si>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</si>
  <si>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</si>
  <si>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</si>
  <si>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</si>
  <si>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</si>
  <si>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</si>
  <si>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</si>
  <si>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</si>
  <si>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</si>
  <si>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</si>
  <si>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</si>
  <si>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</si>
  <si>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</si>
  <si>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</si>
  <si>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</si>
  <si>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</si>
  <si>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</si>
  <si>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</si>
  <si>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</si>
  <si>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</si>
  <si>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</si>
  <si>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</si>
  <si>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</si>
  <si>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</si>
  <si>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</si>
  <si>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</si>
  <si>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</si>
  <si>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</si>
  <si>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</si>
  <si>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</si>
  <si>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</si>
  <si>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</si>
  <si>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</si>
  <si>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</si>
  <si>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</si>
  <si>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</si>
  <si>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</si>
  <si>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</si>
  <si>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</si>
  <si>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</si>
  <si>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</si>
  <si>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</si>
  <si>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</si>
  <si>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</si>
  <si>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</si>
  <si>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</si>
  <si>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</si>
  <si>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</si>
  <si>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</si>
  <si>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</si>
  <si>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</si>
  <si>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</si>
  <si>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</si>
  <si>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</si>
  <si>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</si>
  <si>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</si>
  <si>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</si>
  <si>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</si>
  <si>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</si>
  <si>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</si>
  <si>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</si>
  <si>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</si>
  <si>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</si>
  <si>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</si>
  <si>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</si>
  <si>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</si>
  <si>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</si>
  <si>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</si>
  <si>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</si>
  <si>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</si>
  <si>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</si>
  <si>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</si>
  <si>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</si>
  <si>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</si>
  <si>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</si>
  <si>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</si>
  <si>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</si>
  <si>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</si>
  <si>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</si>
  <si>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</si>
  <si>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</si>
  <si>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</si>
  <si>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</si>
  <si>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</si>
  <si>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</si>
  <si>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</si>
  <si>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</si>
  <si>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</si>
  <si>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</si>
  <si>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</si>
  <si>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</si>
  <si>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</si>
  <si>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</si>
  <si>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</si>
  <si>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</si>
  <si>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</si>
  <si>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</si>
  <si>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</si>
  <si>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</si>
  <si>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</si>
  <si>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</si>
  <si>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</si>
  <si>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</si>
  <si>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</si>
  <si>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</si>
  <si>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</si>
  <si>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</si>
  <si>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</si>
  <si>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</si>
  <si>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</si>
  <si>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</si>
  <si>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</si>
  <si>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</si>
  <si>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</si>
  <si>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</si>
  <si>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</si>
  <si>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</si>
  <si>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</si>
  <si>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</si>
  <si>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</si>
  <si>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</si>
  <si>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</si>
  <si>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</si>
  <si>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</si>
  <si>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</si>
  <si>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</si>
  <si>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</si>
  <si>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</si>
  <si>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</si>
  <si>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</si>
  <si>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</si>
  <si>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</si>
  <si>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</si>
  <si>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</si>
  <si>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</si>
  <si>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</si>
  <si>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</si>
  <si>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</si>
  <si>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</si>
  <si>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</si>
  <si>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</si>
  <si>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</si>
  <si>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</si>
  <si>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</si>
  <si>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</si>
  <si>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</si>
  <si>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</si>
  <si>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</si>
  <si>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</si>
  <si>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</si>
  <si>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</si>
  <si>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</si>
  <si>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</si>
  <si>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</si>
  <si>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</si>
  <si>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</si>
  <si>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</si>
  <si>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</si>
  <si>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</si>
  <si>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</si>
  <si>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</si>
  <si>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</si>
  <si>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</si>
  <si>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</si>
  <si>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</si>
  <si>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</si>
  <si>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</si>
  <si>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</si>
  <si>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</si>
  <si>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</si>
  <si>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</si>
  <si>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</si>
  <si>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</si>
  <si>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</si>
  <si>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</si>
  <si>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</si>
  <si>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</si>
  <si>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</si>
  <si>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</si>
  <si>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</si>
  <si>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</si>
  <si>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</si>
  <si>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</si>
  <si>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</si>
  <si>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</si>
  <si>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</si>
  <si>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</si>
  <si>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</si>
  <si>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</si>
  <si>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</si>
  <si>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</si>
  <si>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</si>
  <si>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</si>
  <si>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</si>
  <si>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</si>
  <si>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</si>
  <si>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</si>
  <si>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</si>
  <si>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</si>
  <si>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</si>
  <si>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</si>
  <si>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</si>
  <si>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</si>
  <si>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</si>
  <si>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</si>
  <si>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</si>
  <si>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</si>
  <si>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</si>
  <si>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</si>
  <si>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</si>
  <si>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</si>
  <si>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</si>
  <si>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</si>
  <si>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</si>
  <si>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</si>
  <si>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</si>
  <si>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</si>
  <si>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</si>
  <si>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</si>
  <si>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</si>
  <si>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</si>
  <si>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</si>
  <si>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</si>
  <si>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</si>
  <si>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</si>
  <si>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</si>
  <si>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</si>
  <si>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</si>
  <si>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</si>
  <si>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</si>
  <si>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</si>
  <si>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</si>
  <si>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</si>
  <si>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</si>
  <si>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</si>
  <si>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</si>
  <si>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</si>
  <si>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</si>
  <si>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</si>
  <si>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</si>
  <si>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</si>
  <si>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</si>
  <si>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</si>
  <si>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</si>
  <si>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</si>
  <si>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</si>
  <si>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</si>
  <si>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</si>
  <si>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</si>
  <si>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</si>
  <si>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</si>
  <si>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</si>
  <si>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</si>
  <si>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</si>
  <si>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</si>
  <si>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</si>
  <si>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</si>
  <si>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</si>
  <si>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</si>
  <si>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</si>
  <si>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</si>
  <si>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</si>
  <si>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</si>
  <si>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</si>
  <si>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</si>
  <si>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</si>
  <si>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</si>
  <si>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</si>
  <si>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</si>
  <si>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</si>
  <si>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</si>
  <si>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</si>
  <si>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</si>
  <si>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</si>
  <si>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</si>
  <si>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</si>
  <si>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</si>
  <si>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</si>
  <si>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</si>
  <si>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</si>
  <si>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</si>
  <si>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</si>
  <si>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</si>
  <si>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</si>
  <si>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</si>
  <si>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</si>
  <si>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</si>
  <si>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</si>
  <si>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</si>
  <si>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</si>
  <si>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</si>
  <si>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</si>
  <si>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</si>
  <si>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</si>
  <si>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</si>
  <si>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</si>
  <si>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</si>
  <si>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</si>
  <si>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</si>
  <si>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</si>
  <si>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</si>
  <si>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</si>
  <si>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</si>
  <si>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</si>
  <si>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</si>
  <si>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</si>
  <si>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</si>
  <si>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</si>
  <si>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</si>
  <si>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</si>
  <si>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</si>
  <si>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</si>
  <si>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</si>
  <si>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</si>
  <si>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</si>
  <si>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</si>
  <si>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</si>
  <si>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</si>
  <si>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</si>
  <si>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</si>
  <si>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</si>
  <si>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</si>
  <si>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</si>
  <si>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</si>
  <si>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</si>
  <si>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</si>
  <si>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</si>
  <si>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</si>
  <si>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</si>
  <si>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</si>
  <si>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</si>
  <si>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</si>
  <si>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</si>
  <si>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</si>
  <si>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</si>
  <si>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</si>
  <si>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</si>
  <si>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</si>
  <si>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</si>
  <si>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</si>
  <si>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</si>
  <si>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</si>
  <si>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</si>
  <si>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</si>
  <si>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</si>
  <si>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</si>
  <si>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</si>
  <si>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</si>
  <si>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</si>
  <si>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</si>
  <si>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</si>
  <si>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</si>
  <si>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</si>
  <si>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</si>
  <si>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</si>
  <si>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</si>
  <si>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</si>
  <si>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</si>
  <si>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</si>
  <si>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</si>
  <si>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</si>
  <si>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</si>
  <si>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</si>
  <si>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</si>
  <si>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</si>
  <si>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</si>
  <si>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</si>
  <si>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</si>
  <si>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</si>
  <si>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</si>
  <si>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</si>
  <si>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</si>
  <si>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</si>
  <si>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</si>
  <si>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</si>
  <si>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</si>
  <si>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</si>
  <si>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</si>
  <si>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</si>
  <si>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</si>
  <si>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</si>
  <si>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</si>
  <si>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</si>
  <si>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</si>
  <si>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</si>
  <si>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</si>
  <si>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</si>
  <si>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</si>
  <si>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</si>
  <si>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</si>
  <si>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</si>
  <si>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</si>
  <si>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</si>
  <si>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</si>
  <si>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</si>
  <si>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</si>
  <si>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</si>
  <si>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</si>
  <si>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</si>
  <si>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</si>
  <si>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</si>
  <si>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</si>
  <si>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</si>
  <si>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</si>
  <si>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</si>
  <si>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</si>
  <si>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</si>
  <si>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</si>
  <si>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</si>
  <si>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</si>
  <si>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</si>
  <si>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</si>
  <si>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</si>
  <si>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</si>
  <si>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</si>
  <si>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</si>
  <si>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</si>
  <si>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</si>
  <si>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</si>
  <si>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</si>
  <si>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</si>
  <si>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</si>
  <si>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</si>
  <si>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</si>
  <si>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</si>
  <si>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</si>
  <si>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</si>
  <si>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</si>
  <si>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</si>
  <si>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</si>
  <si>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</si>
  <si>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</si>
  <si>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</si>
  <si>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</si>
  <si>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</si>
  <si>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</si>
  <si>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</si>
  <si>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</si>
  <si>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</si>
  <si>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</si>
  <si>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</si>
  <si>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</si>
  <si>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</si>
  <si>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</si>
  <si>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</si>
  <si>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</si>
  <si>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</si>
  <si>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</si>
  <si>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</si>
  <si>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</si>
  <si>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</si>
  <si>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</si>
  <si>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</si>
  <si>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</si>
  <si>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</si>
  <si>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</si>
  <si>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</si>
  <si>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</si>
  <si>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</si>
  <si>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</si>
  <si>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</si>
  <si>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</si>
  <si>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</si>
  <si>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</si>
  <si>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</si>
  <si>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</si>
  <si>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</si>
  <si>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</si>
  <si>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</si>
  <si>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</si>
  <si>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</si>
  <si>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</si>
  <si>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</si>
  <si>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</si>
  <si>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</si>
  <si>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</si>
  <si>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</si>
  <si>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</si>
  <si>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</si>
  <si>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</si>
  <si>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</si>
  <si>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</si>
  <si>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</si>
  <si>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</si>
  <si>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</si>
  <si>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</si>
  <si>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</si>
  <si>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</si>
  <si>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</si>
  <si>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</si>
  <si>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</si>
  <si>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</si>
  <si>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</si>
  <si>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</si>
  <si>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</si>
  <si>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</si>
  <si>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</si>
  <si>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</si>
  <si>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</si>
  <si>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</si>
  <si>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</si>
  <si>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</si>
  <si>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</si>
  <si>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</si>
  <si>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</si>
  <si>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</si>
  <si>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</si>
  <si>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</si>
  <si>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</si>
  <si>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</si>
  <si>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</si>
  <si>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</si>
  <si>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</si>
  <si>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</si>
  <si>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</si>
  <si>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</si>
  <si>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</si>
  <si>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</si>
  <si>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</si>
  <si>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</si>
  <si>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</si>
  <si>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</si>
  <si>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</si>
  <si>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</si>
  <si>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</si>
  <si>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</si>
  <si>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</si>
  <si>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</si>
  <si>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</si>
  <si>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</si>
  <si>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</si>
  <si>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</si>
  <si>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</si>
  <si>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</si>
  <si>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</si>
  <si>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</si>
  <si>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</si>
  <si>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</si>
  <si>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</si>
  <si>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</si>
  <si>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</si>
  <si>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</si>
  <si>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</si>
  <si>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</si>
  <si>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</si>
  <si>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</si>
  <si>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</si>
  <si>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</si>
  <si>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</si>
  <si>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</si>
  <si>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</si>
  <si>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</si>
  <si>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</si>
  <si>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</si>
  <si>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</si>
  <si>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</si>
  <si>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</si>
  <si>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</si>
  <si>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</si>
  <si>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</si>
  <si>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</si>
  <si>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</si>
  <si>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</si>
  <si>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</si>
  <si>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</si>
  <si>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</si>
  <si>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</si>
  <si>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</si>
  <si>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</si>
  <si>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</si>
  <si>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</si>
  <si>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</si>
  <si>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</si>
  <si>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</si>
  <si>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</si>
  <si>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</si>
  <si>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</si>
  <si>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</si>
  <si>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</si>
  <si>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</si>
  <si>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</si>
  <si>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</si>
  <si>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</si>
  <si>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</si>
  <si>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</si>
  <si>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</si>
  <si>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</si>
  <si>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</si>
  <si>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</si>
  <si>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</si>
  <si>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</si>
  <si>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</si>
  <si>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</si>
  <si>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</si>
  <si>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</si>
  <si>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</si>
  <si>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</si>
  <si>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</si>
  <si>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</si>
  <si>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</si>
  <si>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</si>
  <si>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</si>
  <si>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</si>
  <si>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</si>
  <si>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</si>
  <si>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</si>
  <si>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</si>
  <si>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</si>
  <si>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</si>
  <si>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</si>
  <si>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</si>
  <si>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</si>
  <si>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</si>
  <si>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</si>
  <si>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</si>
  <si>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</si>
  <si>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</si>
  <si>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</si>
  <si>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</si>
  <si>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</si>
  <si>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</si>
  <si>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</si>
  <si>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</si>
  <si>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</si>
  <si>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</si>
  <si>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</si>
  <si>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</si>
  <si>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</si>
  <si>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</si>
  <si>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</si>
  <si>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</si>
  <si>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</si>
  <si>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</si>
  <si>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</si>
  <si>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</si>
  <si>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</si>
  <si>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</si>
  <si>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</si>
  <si>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</si>
  <si>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</si>
  <si>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</si>
  <si>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</si>
  <si>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</si>
  <si>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</si>
  <si>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</si>
  <si>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</si>
  <si>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</si>
  <si>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</si>
  <si>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</si>
  <si>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</si>
  <si>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</si>
  <si>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</si>
  <si>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</si>
  <si>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</si>
  <si>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</si>
  <si>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</si>
  <si>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</si>
  <si>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</si>
  <si>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</si>
  <si>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</si>
  <si>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</si>
  <si>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</si>
  <si>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</si>
  <si>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</si>
  <si>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</si>
  <si>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</si>
  <si>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</si>
  <si>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</si>
  <si>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</si>
  <si>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</si>
  <si>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</si>
  <si>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</si>
  <si>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</si>
  <si>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</si>
  <si>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</si>
  <si>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</si>
  <si>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</si>
  <si>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</si>
  <si>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</si>
  <si>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</si>
  <si>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</si>
  <si>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</si>
  <si>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</si>
  <si>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</si>
  <si>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</si>
  <si>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</si>
  <si>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</si>
  <si>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</si>
  <si>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</si>
  <si>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</si>
  <si>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</si>
  <si>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</si>
  <si>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</si>
  <si>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</si>
  <si>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</si>
  <si>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</si>
  <si>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</si>
  <si>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</si>
  <si>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</si>
  <si>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</si>
  <si>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</si>
  <si>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</si>
  <si>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</si>
  <si>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</si>
  <si>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</si>
  <si>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</si>
  <si>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</si>
  <si>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</si>
  <si>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</si>
  <si>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</si>
  <si>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</si>
  <si>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</si>
  <si>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</si>
  <si>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</si>
  <si>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</si>
  <si>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</si>
  <si>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</si>
  <si>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</si>
  <si>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</si>
  <si>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</si>
  <si>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</si>
  <si>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</si>
  <si>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</si>
  <si>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</si>
  <si>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</si>
  <si>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</si>
  <si>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</si>
  <si>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</si>
  <si>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</si>
  <si>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</si>
  <si>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</si>
  <si>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</si>
  <si>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</si>
  <si>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</si>
  <si>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</si>
  <si>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</si>
  <si>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</si>
  <si>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</si>
  <si>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</si>
  <si>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</si>
  <si>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</si>
  <si>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</si>
  <si>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</si>
  <si>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</si>
  <si>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</si>
  <si>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</si>
  <si>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</si>
  <si>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</si>
  <si>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</si>
  <si>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</si>
  <si>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</si>
  <si>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</si>
  <si>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</si>
  <si>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</si>
  <si>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</si>
  <si>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</si>
  <si>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</si>
  <si>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</si>
  <si>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</si>
  <si>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</si>
  <si>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</si>
  <si>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</si>
  <si>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</si>
  <si>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</si>
  <si>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</si>
  <si>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</si>
  <si>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</si>
  <si>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</si>
  <si>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</si>
  <si>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</si>
  <si>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</si>
  <si>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</si>
  <si>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</si>
  <si>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</si>
  <si>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</si>
  <si>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</si>
  <si>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</si>
  <si>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</si>
  <si>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</si>
  <si>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</si>
  <si>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</si>
  <si>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</si>
  <si>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</si>
  <si>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</si>
  <si>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</si>
  <si>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</si>
  <si>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</si>
  <si>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</si>
  <si>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</si>
  <si>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</si>
  <si>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</si>
  <si>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</si>
  <si>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</si>
  <si>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</si>
  <si>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</si>
  <si>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</si>
  <si>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</si>
  <si>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</si>
  <si>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</si>
  <si>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</si>
  <si>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</si>
  <si>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</si>
  <si>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</si>
  <si>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</si>
  <si>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</si>
  <si>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</si>
  <si>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</si>
  <si>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</si>
  <si>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</si>
  <si>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</si>
  <si>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</si>
  <si>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</si>
  <si>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</si>
  <si>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</si>
  <si>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</si>
  <si>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</si>
  <si>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</si>
  <si>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</si>
  <si>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</si>
  <si>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</si>
  <si>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</si>
  <si>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</si>
  <si>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</si>
  <si>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</si>
  <si>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</si>
  <si>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</si>
  <si>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</si>
  <si>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</si>
  <si>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</si>
  <si>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</si>
  <si>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</si>
  <si>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</si>
  <si>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</si>
  <si>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</si>
  <si>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</si>
  <si>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</si>
  <si>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</si>
  <si>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</si>
  <si>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</si>
  <si>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</si>
  <si>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</si>
  <si>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</si>
  <si>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</si>
  <si>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</si>
  <si>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</si>
  <si>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</si>
  <si>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</si>
  <si>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</si>
  <si>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</si>
  <si>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</si>
  <si>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</si>
  <si>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</si>
  <si>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</si>
  <si>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</si>
  <si>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</si>
  <si>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</si>
  <si>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</si>
  <si>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</si>
  <si>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</si>
  <si>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</si>
  <si>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</si>
  <si>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</si>
  <si>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</si>
  <si>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</si>
  <si>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</si>
  <si>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</si>
  <si>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</si>
  <si>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</si>
  <si>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</si>
  <si>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</si>
  <si>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</si>
  <si>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</si>
  <si>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</si>
  <si>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</si>
  <si>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</si>
  <si>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</si>
  <si>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</si>
  <si>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</si>
  <si>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</si>
  <si>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</si>
  <si>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</si>
  <si>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</si>
  <si>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</si>
  <si>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</si>
  <si>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</si>
  <si>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</si>
  <si>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</si>
  <si>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</si>
  <si>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</si>
  <si>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</si>
  <si>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</si>
  <si>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</si>
  <si>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</si>
  <si>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</si>
  <si>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</si>
  <si>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</si>
  <si>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</si>
  <si>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</si>
  <si>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</si>
  <si>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</si>
  <si>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</si>
  <si>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</si>
  <si>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</si>
  <si>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</si>
  <si>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</si>
  <si>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</si>
  <si>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</si>
  <si>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</si>
  <si>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</si>
  <si>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</si>
  <si>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</si>
  <si>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</si>
  <si>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</si>
  <si>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</si>
  <si>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</si>
  <si>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</si>
  <si>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</si>
  <si>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</si>
  <si>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</si>
  <si>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</si>
  <si>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</si>
  <si>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</si>
  <si>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</si>
  <si>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</si>
  <si>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</si>
  <si>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</si>
  <si>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</si>
  <si>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</si>
  <si>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</si>
  <si>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</si>
  <si>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</si>
  <si>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</si>
  <si>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</si>
  <si>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</si>
  <si>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</si>
  <si>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</si>
  <si>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</si>
  <si>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</si>
  <si>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</si>
  <si>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</si>
  <si>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</si>
  <si>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</si>
  <si>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</si>
  <si>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</si>
  <si>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</si>
  <si>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</si>
  <si>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</si>
  <si>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</si>
  <si>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</si>
  <si>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</si>
  <si>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</si>
  <si>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</si>
  <si>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</si>
  <si>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</si>
  <si>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</si>
  <si>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</si>
  <si>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</si>
  <si>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</si>
  <si>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</si>
  <si>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</si>
  <si>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</si>
  <si>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</si>
  <si>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</si>
  <si>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</si>
  <si>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</si>
  <si>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</si>
  <si>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</si>
  <si>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</si>
  <si>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</si>
  <si>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</si>
  <si>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</si>
  <si>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</si>
  <si>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</si>
  <si>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</si>
  <si>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</si>
  <si>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</si>
  <si>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</si>
  <si>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</si>
  <si>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</si>
  <si>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</si>
  <si>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</si>
  <si>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</si>
  <si>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</si>
  <si>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</si>
  <si>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</si>
  <si>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</si>
  <si>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</si>
  <si>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</si>
  <si>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</si>
  <si>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</si>
  <si>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</si>
  <si>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</si>
  <si>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</si>
  <si>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</si>
  <si>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</si>
  <si>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</si>
  <si>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</si>
  <si>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</si>
  <si>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</si>
  <si>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</si>
  <si>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</si>
  <si>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</si>
  <si>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</si>
  <si>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</si>
  <si>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</si>
  <si>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</si>
  <si>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</si>
  <si>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</si>
  <si>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</si>
  <si>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</si>
  <si>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</si>
  <si>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</si>
  <si>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</si>
  <si>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</si>
  <si>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</si>
  <si>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</si>
  <si>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</si>
  <si>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</si>
  <si>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</si>
  <si>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</si>
  <si>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</si>
  <si>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</si>
  <si>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</si>
  <si>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</si>
  <si>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</si>
  <si>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</si>
  <si>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</si>
  <si>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</si>
  <si>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</si>
  <si>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</si>
  <si>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</si>
  <si>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</si>
  <si>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</si>
  <si>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</si>
  <si>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</si>
  <si>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</si>
  <si>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</si>
  <si>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</si>
  <si>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</si>
  <si>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</si>
  <si>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</si>
  <si>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</si>
  <si>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</si>
  <si>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</si>
  <si>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</si>
  <si>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</si>
  <si>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</si>
  <si>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</si>
  <si>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</si>
  <si>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</si>
  <si>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</si>
  <si>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</si>
  <si>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</si>
  <si>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</si>
  <si>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</si>
  <si>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</si>
  <si>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</si>
  <si>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</si>
  <si>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</si>
  <si>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</si>
  <si>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</si>
  <si>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</si>
  <si>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</si>
  <si>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</si>
  <si>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</si>
  <si>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</si>
  <si>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</si>
  <si>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</si>
  <si>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</si>
  <si>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</si>
  <si>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</si>
  <si>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</si>
  <si>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</si>
  <si>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</si>
  <si>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</si>
  <si>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</si>
  <si>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</si>
  <si>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</si>
  <si>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</si>
  <si>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</si>
  <si>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</si>
  <si>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</si>
  <si>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</si>
  <si>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</si>
  <si>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</si>
  <si>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</si>
  <si>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</si>
  <si>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</si>
  <si>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</si>
  <si>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</si>
  <si>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</si>
  <si>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</si>
  <si>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</si>
  <si>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</si>
  <si>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</si>
  <si>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</si>
  <si>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</si>
  <si>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</si>
  <si>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</si>
  <si>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</si>
  <si>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</si>
  <si>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</si>
  <si>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</si>
  <si>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</si>
  <si>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</si>
  <si>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</si>
  <si>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</si>
  <si>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</si>
  <si>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</si>
  <si>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</si>
  <si>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</si>
  <si>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</si>
  <si>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</si>
  <si>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</si>
  <si>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</si>
  <si>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</si>
  <si>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</si>
  <si>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</si>
  <si>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</si>
  <si>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</si>
  <si>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</si>
  <si>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</si>
  <si>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</si>
  <si>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</si>
  <si>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</si>
  <si>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</si>
  <si>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</si>
  <si>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</si>
  <si>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</si>
  <si>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</si>
  <si>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</si>
  <si>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</si>
  <si>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</si>
  <si>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</si>
  <si>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</si>
  <si>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</si>
  <si>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</si>
  <si>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</si>
  <si>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</si>
  <si>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</si>
  <si>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</si>
  <si>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</si>
  <si>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</si>
  <si>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</si>
  <si>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</si>
  <si>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</si>
  <si>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</si>
  <si>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</si>
  <si>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</si>
  <si>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</si>
  <si>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</si>
  <si>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</si>
  <si>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</si>
  <si>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</si>
  <si>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</si>
  <si>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</si>
  <si>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</si>
  <si>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</si>
  <si>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</si>
  <si>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</si>
  <si>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</si>
  <si>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</si>
  <si>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</si>
  <si>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</si>
  <si>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</si>
  <si>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</si>
  <si>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</si>
  <si>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</si>
  <si>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</si>
  <si>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</si>
  <si>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</si>
  <si>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</si>
  <si>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</si>
  <si>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</si>
  <si>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</si>
  <si>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</si>
  <si>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</si>
  <si>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</si>
  <si>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</si>
  <si>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</si>
  <si>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</si>
  <si>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</si>
  <si>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</si>
  <si>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</si>
  <si>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</si>
  <si>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</si>
  <si>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</si>
  <si>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</si>
  <si>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</si>
  <si>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</si>
  <si>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</si>
  <si>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</si>
  <si>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</si>
  <si>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</si>
  <si>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</si>
  <si>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</si>
  <si>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</si>
  <si>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</si>
  <si>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</si>
  <si>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</si>
  <si>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</si>
  <si>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</si>
  <si>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</si>
  <si>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</si>
  <si>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</si>
  <si>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</si>
  <si>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</si>
  <si>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</si>
  <si>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</si>
  <si>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</si>
  <si>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</si>
  <si>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</si>
  <si>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</si>
  <si>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</si>
  <si>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</si>
  <si>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</si>
  <si>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</si>
  <si>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</si>
  <si>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</si>
  <si>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</si>
  <si>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</si>
  <si>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</si>
  <si>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</si>
  <si>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</si>
  <si>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</si>
  <si>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</si>
  <si>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</si>
  <si>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</si>
  <si>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</si>
  <si>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</si>
  <si>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</si>
  <si>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</si>
  <si>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</si>
  <si>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</si>
  <si>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</si>
  <si>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</si>
  <si>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</si>
  <si>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</si>
  <si>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</si>
  <si>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</si>
  <si>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</si>
  <si>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</si>
  <si>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</si>
  <si>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</si>
  <si>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</si>
  <si>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</si>
  <si>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</si>
  <si>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</si>
  <si>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</si>
  <si>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</si>
  <si>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</si>
  <si>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</si>
  <si>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</si>
  <si>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</si>
  <si>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</si>
  <si>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</si>
  <si>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</si>
  <si>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</si>
  <si>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</si>
  <si>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</si>
  <si>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</si>
  <si>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</si>
  <si>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</si>
  <si>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</si>
  <si>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</si>
  <si>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</si>
  <si>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</si>
  <si>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</si>
  <si>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</si>
  <si>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</si>
  <si>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</si>
  <si>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</si>
  <si>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</si>
  <si>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</si>
  <si>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</si>
  <si>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</si>
  <si>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</si>
  <si>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</si>
  <si>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</si>
  <si>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</si>
  <si>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</si>
  <si>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</si>
  <si>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</si>
  <si>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</si>
  <si>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</si>
  <si>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</si>
  <si>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</si>
  <si>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</si>
  <si>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</si>
  <si>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</si>
  <si>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</si>
  <si>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</si>
  <si>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</si>
  <si>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</si>
  <si>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</si>
  <si>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</si>
  <si>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</si>
  <si>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</si>
  <si>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</si>
  <si>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</si>
  <si>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</si>
  <si>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</si>
  <si>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</si>
  <si>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</si>
  <si>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</si>
  <si>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</si>
  <si>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</si>
  <si>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</si>
  <si>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</si>
  <si>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</si>
  <si>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</si>
  <si>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</si>
  <si>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</si>
  <si>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</si>
  <si>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</si>
  <si>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</si>
  <si>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</si>
  <si>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</si>
  <si>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</si>
  <si>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</si>
  <si>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</si>
  <si>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</si>
  <si>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</si>
  <si>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</si>
  <si>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</si>
  <si>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</si>
  <si>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</si>
  <si>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</si>
  <si>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</si>
  <si>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</si>
  <si>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</si>
  <si>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</si>
  <si>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</si>
  <si>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</si>
  <si>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</si>
  <si>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</si>
  <si>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</si>
  <si>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</si>
  <si>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</si>
  <si>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</si>
  <si>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</si>
  <si>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</si>
  <si>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</si>
  <si>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</si>
  <si>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</si>
  <si>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</si>
  <si>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</si>
  <si>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</si>
  <si>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</si>
  <si>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</si>
  <si>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</si>
  <si>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</si>
  <si>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</si>
  <si>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</si>
  <si>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</si>
  <si>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</si>
  <si>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</si>
  <si>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</si>
  <si>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</si>
  <si>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</si>
  <si>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</si>
  <si>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</si>
  <si>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</si>
  <si>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</si>
  <si>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</si>
  <si>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</si>
  <si>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</si>
  <si>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</si>
  <si>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</si>
  <si>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</si>
  <si>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</si>
  <si>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</si>
  <si>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</si>
  <si>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</si>
  <si>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</si>
  <si>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</si>
  <si>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</si>
  <si>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</si>
  <si>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</si>
  <si>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</si>
  <si>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</si>
  <si>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</si>
  <si>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</si>
  <si>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</si>
  <si>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</si>
  <si>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</si>
  <si>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</si>
  <si>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</si>
  <si>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</si>
  <si>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</si>
  <si>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</si>
  <si>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</si>
  <si>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</si>
  <si>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</si>
  <si>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</si>
  <si>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</si>
  <si>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</si>
  <si>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</si>
  <si>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</si>
  <si>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</si>
  <si>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</si>
  <si>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</si>
  <si>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</si>
  <si>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</si>
  <si>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</si>
  <si>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</si>
  <si>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</si>
  <si>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</si>
  <si>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</si>
  <si>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</si>
  <si>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</si>
  <si>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</si>
  <si>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</si>
  <si>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</si>
  <si>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</si>
  <si>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</si>
  <si>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</si>
  <si>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</si>
  <si>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</si>
  <si>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</si>
  <si>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</si>
  <si>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</si>
  <si>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</si>
  <si>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</si>
  <si>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</si>
  <si>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</si>
  <si>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</si>
  <si>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</si>
  <si>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</si>
  <si>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</si>
  <si>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</si>
  <si>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</si>
  <si>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</si>
  <si>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</si>
  <si>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</si>
  <si>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</si>
  <si>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</si>
  <si>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</si>
  <si>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</si>
  <si>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</si>
  <si>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</si>
  <si>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</si>
  <si>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</si>
  <si>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</si>
  <si>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</si>
  <si>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</si>
  <si>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</si>
  <si>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</si>
  <si>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</si>
  <si>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</si>
  <si>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</si>
  <si>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</si>
  <si>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</si>
  <si>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</si>
  <si>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</si>
  <si>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</si>
  <si>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</si>
  <si>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</si>
  <si>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</si>
  <si>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</si>
  <si>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</si>
  <si>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</si>
  <si>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</si>
  <si>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</si>
  <si>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</si>
  <si>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</si>
  <si>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</si>
  <si>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</si>
  <si>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</si>
  <si>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</si>
  <si>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</si>
  <si>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</si>
  <si>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</si>
  <si>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</si>
  <si>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</si>
  <si>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</si>
  <si>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</si>
  <si>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</si>
  <si>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</si>
  <si>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</si>
  <si>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</si>
  <si>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</si>
  <si>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</si>
  <si>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</si>
  <si>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</si>
  <si>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</si>
  <si>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</si>
  <si>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</si>
  <si>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</si>
  <si>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</si>
  <si>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</si>
  <si>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</si>
  <si>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</si>
  <si>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</si>
  <si>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</si>
  <si>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</si>
  <si>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</si>
  <si>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</si>
  <si>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</si>
  <si>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</si>
  <si>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</si>
  <si>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</si>
  <si>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</si>
  <si>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</si>
  <si>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</si>
  <si>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</si>
  <si>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</si>
  <si>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</si>
  <si>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</si>
  <si>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</si>
  <si>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</si>
  <si>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</si>
  <si>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</si>
  <si>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</si>
  <si>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</si>
  <si>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</si>
  <si>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</si>
  <si>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</si>
  <si>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</si>
  <si>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</si>
  <si>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</si>
  <si>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</si>
  <si>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</si>
  <si>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</si>
  <si>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</si>
  <si>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</si>
  <si>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</si>
  <si>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</si>
  <si>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</si>
  <si>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</si>
  <si>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</si>
  <si>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</si>
  <si>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</si>
  <si>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</si>
  <si>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</si>
  <si>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</si>
  <si>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</si>
  <si>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</si>
  <si>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</si>
  <si>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</si>
  <si>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</si>
  <si>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</si>
  <si>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</si>
  <si>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</si>
  <si>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</si>
  <si>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</si>
  <si>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</si>
  <si>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</si>
  <si>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</si>
  <si>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</si>
  <si>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</si>
  <si>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</si>
  <si>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</si>
  <si>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</si>
  <si>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</si>
  <si>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</si>
  <si>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</si>
  <si>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</si>
  <si>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</si>
  <si>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</si>
  <si>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</si>
  <si>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</si>
  <si>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</si>
  <si>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</si>
  <si>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</si>
  <si>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</si>
  <si>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</si>
  <si>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</si>
  <si>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</si>
  <si>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</si>
  <si>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</si>
  <si>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</si>
  <si>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</si>
  <si>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</si>
  <si>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</si>
  <si>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</si>
  <si>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</si>
  <si>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</si>
  <si>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</si>
  <si>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</si>
  <si>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</si>
  <si>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</si>
  <si>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</si>
  <si>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</si>
  <si>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</si>
  <si>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</si>
  <si>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</si>
  <si>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</si>
  <si>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</si>
  <si>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</si>
  <si>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</si>
  <si>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</si>
  <si>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</si>
  <si>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</si>
  <si>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</si>
  <si>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</si>
  <si>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</si>
  <si>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</si>
  <si>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</si>
  <si>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</si>
  <si>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</si>
  <si>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</si>
  <si>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</si>
  <si>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</si>
  <si>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</si>
  <si>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</si>
  <si>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</si>
  <si>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</si>
  <si>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</si>
  <si>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</si>
  <si>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</si>
  <si>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</si>
  <si>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</si>
  <si>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</si>
  <si>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</si>
  <si>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</si>
  <si>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</si>
  <si>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</si>
  <si>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</si>
  <si>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</si>
  <si>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</si>
  <si>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</si>
  <si>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</si>
  <si>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</si>
  <si>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</si>
  <si>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</si>
  <si>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</si>
  <si>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</si>
  <si>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</si>
  <si>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</si>
  <si>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</si>
  <si>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</si>
  <si>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</si>
  <si>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</si>
  <si>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</si>
  <si>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</si>
  <si>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</si>
  <si>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</si>
  <si>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</si>
  <si>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</si>
  <si>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</si>
  <si>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</si>
  <si>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</si>
  <si>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</si>
  <si>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</si>
  <si>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</si>
  <si>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</si>
  <si>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</si>
  <si>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</si>
  <si>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</si>
  <si>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</si>
  <si>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</si>
  <si>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</si>
  <si>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</si>
  <si>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</si>
  <si>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</si>
  <si>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</si>
  <si>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</si>
  <si>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</si>
  <si>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</si>
  <si>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</si>
  <si>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</si>
  <si>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</si>
  <si>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</si>
  <si>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</si>
  <si>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</si>
  <si>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</si>
  <si>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</si>
  <si>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</si>
  <si>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</si>
  <si>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</si>
  <si>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</si>
  <si>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</si>
  <si>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</si>
  <si>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</si>
  <si>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</si>
  <si>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</si>
  <si>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</si>
  <si>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</si>
  <si>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</si>
  <si>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</si>
  <si>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</si>
  <si>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</si>
  <si>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</si>
  <si>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</si>
  <si>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</si>
  <si>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</si>
  <si>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</si>
  <si>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</si>
  <si>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</si>
  <si>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</si>
  <si>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</si>
  <si>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</si>
  <si>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</si>
  <si>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</si>
  <si>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</si>
  <si>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</si>
  <si>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</si>
  <si>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</si>
  <si>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</si>
  <si>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</si>
  <si>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</si>
  <si>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</si>
  <si>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</si>
  <si>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</si>
  <si>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</si>
  <si>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</si>
  <si>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</si>
  <si>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</si>
  <si>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</si>
  <si>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</si>
  <si>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</si>
  <si>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</si>
  <si>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</si>
  <si>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</si>
  <si>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</si>
  <si>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</si>
  <si>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</si>
  <si>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</si>
  <si>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</si>
  <si>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</si>
  <si>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</si>
  <si>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</si>
  <si>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</si>
  <si>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</si>
  <si>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</si>
  <si>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</si>
  <si>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</si>
  <si>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</si>
  <si>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</si>
  <si>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</si>
  <si>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</si>
  <si>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</si>
  <si>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</si>
  <si>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</si>
  <si>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</si>
  <si>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</si>
  <si>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</si>
  <si>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</si>
  <si>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</si>
  <si>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</si>
  <si>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</si>
  <si>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</si>
  <si>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</si>
  <si>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</si>
  <si>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</si>
  <si>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</si>
  <si>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</si>
  <si>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</si>
  <si>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</si>
  <si>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</si>
  <si>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</si>
  <si>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</si>
  <si>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</si>
  <si>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</si>
  <si>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</si>
  <si>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</si>
  <si>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</si>
  <si>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</si>
  <si>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</si>
  <si>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</si>
  <si>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</si>
  <si>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</si>
  <si>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</si>
  <si>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</si>
  <si>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</si>
  <si>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</si>
  <si>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</si>
  <si>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</si>
  <si>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</si>
  <si>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</si>
  <si>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</si>
  <si>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</si>
  <si>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</si>
  <si>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</si>
  <si>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</si>
  <si>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</si>
  <si>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</si>
  <si>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</si>
  <si>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</si>
  <si>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</si>
  <si>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</si>
  <si>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</si>
  <si>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</si>
  <si>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</si>
  <si>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</si>
  <si>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</si>
  <si>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</si>
  <si>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</si>
  <si>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</si>
  <si>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</si>
  <si>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</si>
  <si>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</si>
  <si>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</si>
  <si>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</si>
  <si>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</si>
  <si>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</si>
  <si>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</si>
  <si>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</si>
  <si>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</si>
  <si>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</si>
  <si>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</si>
  <si>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</si>
  <si>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</si>
  <si>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</si>
  <si>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</si>
  <si>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</si>
  <si>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</si>
  <si>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</si>
  <si>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</si>
  <si>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</si>
  <si>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</si>
  <si>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</si>
  <si>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</si>
  <si>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</si>
  <si>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</si>
  <si>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</si>
  <si>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</si>
  <si>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</si>
  <si>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</si>
  <si>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</si>
  <si>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</si>
  <si>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</si>
  <si>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</si>
  <si>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</si>
  <si>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</si>
  <si>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</si>
  <si>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</si>
  <si>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</si>
  <si>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</si>
  <si>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</si>
  <si>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</si>
  <si>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</si>
  <si>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</si>
  <si>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</si>
  <si>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</si>
  <si>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</si>
  <si>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</si>
  <si>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</si>
  <si>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</si>
  <si>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</si>
  <si>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</si>
  <si>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</si>
  <si>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</si>
  <si>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</si>
  <si>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</si>
  <si>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</si>
  <si>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</si>
  <si>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</si>
  <si>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</si>
  <si>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</si>
  <si>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</si>
  <si>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</si>
  <si>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</si>
  <si>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</si>
  <si>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</si>
  <si>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</si>
  <si>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</si>
  <si>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</si>
  <si>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</si>
  <si>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</si>
  <si>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</si>
  <si>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</si>
  <si>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</si>
  <si>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</si>
  <si>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</si>
  <si>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</si>
  <si>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</si>
  <si>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</si>
  <si>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</si>
  <si>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</si>
  <si>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</si>
  <si>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</si>
  <si>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</si>
  <si>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</si>
  <si>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</si>
  <si>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</si>
  <si>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</si>
  <si>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</si>
  <si>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</si>
  <si>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</si>
  <si>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</si>
  <si>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</si>
  <si>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</si>
  <si>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</si>
  <si>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</si>
  <si>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</si>
  <si>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</si>
  <si>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</si>
  <si>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</si>
  <si>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</si>
  <si>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</si>
  <si>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</si>
  <si>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</si>
  <si>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</si>
  <si>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</si>
  <si>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</si>
  <si>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</si>
  <si>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</si>
  <si>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</si>
  <si>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</si>
  <si>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</si>
  <si>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</si>
  <si>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</si>
  <si>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</si>
  <si>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</si>
  <si>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</si>
  <si>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</si>
  <si>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</si>
  <si>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</si>
  <si>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</si>
  <si>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</si>
  <si>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</si>
  <si>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</si>
  <si>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</si>
  <si>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</si>
  <si>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</si>
  <si>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</si>
  <si>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</si>
  <si>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</si>
  <si>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</si>
  <si>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</si>
  <si>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</si>
  <si>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</si>
  <si>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</si>
  <si>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</si>
  <si>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</si>
  <si>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</si>
  <si>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</si>
  <si>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</si>
  <si>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</si>
  <si>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</si>
  <si>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</si>
  <si>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</si>
  <si>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</si>
  <si>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</si>
  <si>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</si>
  <si>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</si>
  <si>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</si>
  <si>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</si>
  <si>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</si>
  <si>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</si>
  <si>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</si>
  <si>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</si>
  <si>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</si>
  <si>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</si>
  <si>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</si>
  <si>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</si>
  <si>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</si>
  <si>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</si>
  <si>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</si>
  <si>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</si>
  <si>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</si>
  <si>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</si>
  <si>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</si>
  <si>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</si>
  <si>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</si>
  <si>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</si>
  <si>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</si>
  <si>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</si>
  <si>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</si>
  <si>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</si>
  <si>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</si>
  <si>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</si>
  <si>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</si>
  <si>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</si>
  <si>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</si>
  <si>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</si>
  <si>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</si>
  <si>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</si>
  <si>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</si>
  <si>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</si>
  <si>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</si>
  <si>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</si>
  <si>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</si>
  <si>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</si>
  <si>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</si>
  <si>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</si>
  <si>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</si>
  <si>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</si>
  <si>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</si>
  <si>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</si>
  <si>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</si>
  <si>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</si>
  <si>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</si>
  <si>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</si>
  <si>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</si>
  <si>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</si>
  <si>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</si>
  <si>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</si>
  <si>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</si>
  <si>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</si>
  <si>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</si>
  <si>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</si>
  <si>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</si>
  <si>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</si>
  <si>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</si>
  <si>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</si>
  <si>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</si>
  <si>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</si>
  <si>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</si>
  <si>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</si>
  <si>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</si>
  <si>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</si>
  <si>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</si>
  <si>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</si>
  <si>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</si>
  <si>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</si>
  <si>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</si>
  <si>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</si>
  <si>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</si>
  <si>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</si>
  <si>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</si>
  <si>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</si>
  <si>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</si>
  <si>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</si>
  <si>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</si>
  <si>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</si>
  <si>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</si>
  <si>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</si>
  <si>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</si>
  <si>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</si>
  <si>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</si>
  <si>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</si>
  <si>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</si>
  <si>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</si>
  <si>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</si>
  <si>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</si>
  <si>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</si>
  <si>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</si>
  <si>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</si>
  <si>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</si>
  <si>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</si>
  <si>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</si>
  <si>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</si>
  <si>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</si>
  <si>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</si>
  <si>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</si>
  <si>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</si>
  <si>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</si>
  <si>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</si>
  <si>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</si>
  <si>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</si>
  <si>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</si>
  <si>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</si>
  <si>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</si>
  <si>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</si>
  <si>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</si>
  <si>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</si>
  <si>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</si>
  <si>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</si>
  <si>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</si>
  <si>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</si>
  <si>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</si>
  <si>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</si>
  <si>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</si>
  <si>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</si>
  <si>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</si>
  <si>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</si>
  <si>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</si>
  <si>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</si>
  <si>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</si>
  <si>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</si>
  <si>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</si>
  <si>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</si>
  <si>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</si>
  <si>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</si>
  <si>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</si>
  <si>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</si>
  <si>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</si>
  <si>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</si>
  <si>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</si>
  <si>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</si>
  <si>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</si>
  <si>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</si>
  <si>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</si>
  <si>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</si>
  <si>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</si>
  <si>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</si>
  <si>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</si>
  <si>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</si>
  <si>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</si>
  <si>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</si>
  <si>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</si>
  <si>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</si>
  <si>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</si>
  <si>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</si>
  <si>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</si>
  <si>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</si>
  <si>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</si>
  <si>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</si>
  <si>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</si>
  <si>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</si>
  <si>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</si>
  <si>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</si>
  <si>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</si>
  <si>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</si>
  <si>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</si>
  <si>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</si>
  <si>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</si>
  <si>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</si>
  <si>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</si>
  <si>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</si>
  <si>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</si>
  <si>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</si>
  <si>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</si>
  <si>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</si>
  <si>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</si>
  <si>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</si>
  <si>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</si>
  <si>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</si>
  <si>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</si>
  <si>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</si>
  <si>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</si>
  <si>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</si>
  <si>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</si>
  <si>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</si>
  <si>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</si>
  <si>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</si>
  <si>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</si>
  <si>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</si>
  <si>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</si>
  <si>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</si>
  <si>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</si>
  <si>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</si>
  <si>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</si>
  <si>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</si>
  <si>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</si>
  <si>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</si>
  <si>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</si>
  <si>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</si>
  <si>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</si>
  <si>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</si>
  <si>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</si>
  <si>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</si>
  <si>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</si>
  <si>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</si>
  <si>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</si>
  <si>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</si>
  <si>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</si>
  <si>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</si>
  <si>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</si>
  <si>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</si>
  <si>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</si>
  <si>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</si>
  <si>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</si>
  <si>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</si>
  <si>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</si>
  <si>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</si>
  <si>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</si>
  <si>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</si>
  <si>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</si>
  <si>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</si>
  <si>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</si>
  <si>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</si>
  <si>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</si>
  <si>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</si>
  <si>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</si>
  <si>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</si>
  <si>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</si>
  <si>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</si>
  <si>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</si>
  <si>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</si>
  <si>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</si>
  <si>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</si>
  <si>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</si>
  <si>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</si>
  <si>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</si>
  <si>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</si>
  <si>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</si>
  <si>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</si>
  <si>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</si>
  <si>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</si>
  <si>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</si>
  <si>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</si>
  <si>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</si>
  <si>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</si>
  <si>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</si>
  <si>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</si>
  <si>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</si>
  <si>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</si>
  <si>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</si>
  <si>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</si>
  <si>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</si>
  <si>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</si>
  <si>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</si>
  <si>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</si>
  <si>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</si>
  <si>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</si>
  <si>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</si>
  <si>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</si>
  <si>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</si>
  <si>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</si>
  <si>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</si>
  <si>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</si>
  <si>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</si>
  <si>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</si>
  <si>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</si>
  <si>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</si>
  <si>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</si>
  <si>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</si>
  <si>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</si>
  <si>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</si>
  <si>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</si>
  <si>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</si>
  <si>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</si>
  <si>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</si>
  <si>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</si>
  <si>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</si>
  <si>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</si>
  <si>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</si>
  <si>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</si>
  <si>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</si>
  <si>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</si>
  <si>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</si>
  <si>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</si>
  <si>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</si>
  <si>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</si>
  <si>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</si>
  <si>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</si>
  <si>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</si>
  <si>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</si>
  <si>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</si>
  <si>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</si>
  <si>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</si>
  <si>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</si>
  <si>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</si>
  <si>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</si>
  <si>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</si>
  <si>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</si>
  <si>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</si>
  <si>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</si>
  <si>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</si>
  <si>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</si>
  <si>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</si>
  <si>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</si>
  <si>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</si>
  <si>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</si>
  <si>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</si>
  <si>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</si>
  <si>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</si>
  <si>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</si>
  <si>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</si>
  <si>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</si>
  <si>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</si>
  <si>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</si>
  <si>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</si>
  <si>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</si>
  <si>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</si>
  <si>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</si>
  <si>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</si>
  <si>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</si>
  <si>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</si>
  <si>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</si>
  <si>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</si>
  <si>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</si>
  <si>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</si>
  <si>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</si>
  <si>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</si>
  <si>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</si>
  <si>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</si>
  <si>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</si>
  <si>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</si>
  <si>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</si>
  <si>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</si>
  <si>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</si>
  <si>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</si>
  <si>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</si>
  <si>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</si>
  <si>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</si>
  <si>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</si>
  <si>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</si>
  <si>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</si>
  <si>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</si>
  <si>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</si>
  <si>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</si>
  <si>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</si>
  <si>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</si>
  <si>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</si>
  <si>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</si>
  <si>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</si>
  <si>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</si>
  <si>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</si>
  <si>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</si>
  <si>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</si>
  <si>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</si>
  <si>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</si>
  <si>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</si>
  <si>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</si>
  <si>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</si>
  <si>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</si>
  <si>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</si>
  <si>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</si>
  <si>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</si>
  <si>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</si>
  <si>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</si>
  <si>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</si>
  <si>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</si>
  <si>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</si>
  <si>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</si>
  <si>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</si>
  <si>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</si>
  <si>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</si>
  <si>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</si>
  <si>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</si>
  <si>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</si>
  <si>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</si>
  <si>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</si>
  <si>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</si>
  <si>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</si>
  <si>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</si>
  <si>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</si>
  <si>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</si>
  <si>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</si>
  <si>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</si>
  <si>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</si>
  <si>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</si>
  <si>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</si>
  <si>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</si>
  <si>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</si>
  <si>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</si>
  <si>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</si>
  <si>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</si>
  <si>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</si>
  <si>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</si>
  <si>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</si>
  <si>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</si>
  <si>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</si>
  <si>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</si>
  <si>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</si>
  <si>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</si>
  <si>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</si>
  <si>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</si>
  <si>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</si>
  <si>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</si>
  <si>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</si>
  <si>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</si>
  <si>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</si>
  <si>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</si>
  <si>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</si>
  <si>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</si>
  <si>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</si>
  <si>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</si>
  <si>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</si>
  <si>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</si>
  <si>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</si>
  <si>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</si>
  <si>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</si>
  <si>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</si>
  <si>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</si>
  <si>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</si>
  <si>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</si>
  <si>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</si>
  <si>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</si>
  <si>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</si>
  <si>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</si>
  <si>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</si>
  <si>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</si>
  <si>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</si>
  <si>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</si>
  <si>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</si>
  <si>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</si>
  <si>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</si>
  <si>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</si>
  <si>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</si>
  <si>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</si>
  <si>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</si>
  <si>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</si>
  <si>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</si>
  <si>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</si>
  <si>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</si>
  <si>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</si>
  <si>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</si>
  <si>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</si>
  <si>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</si>
  <si>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</si>
  <si>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</si>
  <si>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</si>
  <si>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</si>
  <si>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</si>
  <si>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</si>
  <si>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</si>
  <si>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</si>
  <si>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</si>
  <si>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</si>
  <si>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</si>
  <si>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</si>
  <si>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</si>
  <si>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</si>
  <si>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</si>
  <si>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</si>
  <si>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</si>
  <si>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</si>
  <si>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</si>
  <si>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</si>
  <si>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</si>
  <si>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</si>
  <si>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</si>
  <si>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</si>
  <si>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</si>
  <si>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</si>
  <si>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</si>
  <si>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</si>
  <si>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</si>
  <si>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</si>
  <si>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</si>
  <si>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</si>
  <si>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</si>
  <si>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</si>
  <si>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</si>
  <si>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</si>
  <si>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</si>
  <si>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</si>
  <si>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</si>
  <si>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</si>
  <si>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</si>
  <si>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</si>
  <si>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</si>
  <si>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</si>
  <si>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</si>
  <si>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</si>
  <si>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</si>
  <si>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</si>
  <si>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</si>
  <si>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</si>
  <si>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</si>
  <si>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</si>
  <si>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</si>
  <si>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</si>
  <si>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</si>
  <si>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</si>
  <si>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</si>
  <si>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</si>
  <si>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</si>
  <si>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</si>
  <si>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</si>
  <si>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</si>
  <si>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</si>
  <si>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</si>
  <si>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</si>
  <si>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</si>
  <si>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</si>
  <si>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</si>
  <si>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</si>
  <si>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</si>
  <si>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</si>
  <si>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</si>
  <si>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</si>
  <si>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</si>
  <si>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</si>
  <si>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</si>
  <si>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</si>
  <si>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</si>
  <si>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</si>
  <si>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</si>
  <si>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</si>
  <si>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</si>
  <si>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</si>
  <si>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</si>
  <si>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</si>
  <si>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</si>
  <si>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</si>
  <si>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</si>
  <si>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</si>
  <si>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</si>
  <si>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</si>
  <si>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</si>
  <si>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</si>
  <si>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</si>
  <si>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</si>
  <si>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</si>
  <si>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</si>
  <si>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</si>
  <si>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</si>
  <si>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</si>
  <si>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</si>
  <si>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</si>
  <si>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</si>
  <si>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</si>
  <si>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</si>
  <si>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</si>
  <si>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</si>
  <si>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</si>
  <si>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</si>
  <si>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</si>
  <si>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</si>
  <si>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</si>
  <si>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</si>
  <si>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</si>
  <si>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</si>
  <si>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</si>
  <si>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</si>
  <si>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</si>
  <si>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</si>
  <si>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</si>
  <si>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</si>
  <si>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</si>
  <si>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</si>
  <si>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</si>
  <si>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</si>
  <si>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</si>
  <si>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</si>
  <si>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</si>
  <si>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</si>
  <si>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</si>
  <si>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</si>
  <si>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</si>
  <si>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</si>
  <si>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</si>
  <si>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</si>
  <si>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</si>
  <si>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</si>
  <si>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</si>
  <si>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</si>
  <si>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</si>
  <si>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</si>
  <si>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</si>
  <si>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</si>
  <si>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</si>
  <si>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</si>
  <si>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</si>
  <si>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</si>
  <si>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</si>
  <si>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</si>
  <si>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</si>
  <si>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</si>
  <si>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</si>
  <si>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</si>
  <si>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</si>
  <si>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</si>
  <si>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</si>
  <si>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</si>
  <si>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</si>
  <si>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</si>
  <si>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</si>
  <si>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</si>
  <si>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</si>
  <si>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</si>
  <si>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</si>
  <si>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</si>
  <si>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</si>
  <si>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</si>
  <si>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</si>
  <si>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</si>
  <si>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</si>
  <si>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</si>
  <si>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</si>
  <si>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</si>
  <si>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</si>
  <si>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</si>
  <si>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</si>
  <si>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</si>
  <si>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</si>
  <si>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</si>
  <si>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</si>
  <si>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</si>
  <si>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</si>
  <si>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</si>
  <si>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</si>
  <si>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</si>
  <si>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</si>
  <si>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</si>
  <si>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</si>
  <si>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</si>
  <si>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</si>
  <si>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</si>
  <si>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</si>
  <si>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</si>
  <si>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</si>
  <si>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</si>
  <si>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</si>
  <si>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</si>
  <si>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</si>
  <si>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</si>
  <si>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</si>
  <si>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</si>
  <si>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</si>
  <si>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</si>
  <si>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</si>
  <si>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</si>
  <si>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</si>
  <si>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</si>
  <si>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</si>
  <si>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</si>
  <si>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</si>
  <si>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</si>
  <si>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</si>
  <si>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</si>
  <si>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</si>
  <si>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</si>
  <si>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</si>
  <si>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</si>
  <si>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</si>
  <si>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</si>
  <si>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</si>
  <si>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</si>
  <si>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</si>
  <si>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</si>
  <si>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</si>
  <si>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</si>
  <si>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</si>
  <si>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</si>
  <si>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</si>
  <si>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</si>
  <si>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</si>
  <si>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</si>
  <si>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</si>
  <si>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</si>
  <si>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</si>
  <si>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</si>
  <si>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</si>
  <si>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</si>
  <si>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</si>
  <si>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</si>
  <si>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</si>
  <si>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</si>
  <si>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</si>
  <si>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</si>
  <si>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</si>
  <si>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</si>
  <si>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</si>
  <si>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</si>
  <si>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</si>
  <si>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</si>
  <si>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</si>
  <si>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</si>
  <si>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</si>
  <si>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</si>
  <si>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</si>
  <si>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</si>
  <si>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</si>
  <si>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</si>
  <si>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</si>
  <si>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</si>
  <si>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</si>
  <si>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</si>
  <si>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</si>
  <si>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</si>
  <si>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</si>
  <si>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</si>
  <si>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</si>
  <si>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</si>
  <si>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</si>
  <si>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</si>
  <si>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</si>
  <si>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</si>
  <si>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</si>
  <si>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</si>
  <si>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</si>
  <si>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</si>
  <si>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</si>
  <si>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</si>
  <si>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</si>
  <si>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</si>
  <si>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</si>
  <si>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</si>
  <si>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</si>
  <si>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</si>
  <si>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</si>
  <si>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</si>
  <si>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</si>
  <si>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</si>
  <si>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</si>
  <si>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</si>
  <si>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</si>
  <si>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</si>
  <si>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</si>
  <si>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</si>
  <si>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</si>
  <si>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</si>
  <si>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</si>
  <si>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</si>
  <si>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</si>
  <si>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</si>
  <si>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</si>
  <si>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</si>
  <si>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</si>
  <si>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</si>
  <si>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</si>
  <si>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</si>
  <si>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</si>
  <si>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</si>
  <si>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</si>
  <si>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</si>
  <si>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</si>
  <si>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</si>
  <si>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</si>
  <si>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</si>
  <si>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</si>
  <si>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</si>
  <si>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</si>
  <si>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</si>
  <si>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</si>
  <si>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</si>
  <si>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</si>
  <si>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</si>
  <si>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</si>
  <si>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</si>
  <si>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</si>
  <si>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</si>
  <si>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</si>
  <si>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</si>
  <si>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</si>
  <si>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</si>
  <si>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</si>
  <si>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</si>
  <si>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</si>
  <si>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</si>
  <si>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</si>
  <si>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</si>
  <si>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</si>
  <si>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</si>
  <si>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</si>
  <si>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</si>
  <si>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</si>
  <si>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</si>
  <si>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</si>
  <si>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</si>
  <si>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</si>
  <si>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</si>
  <si>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</si>
  <si>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</si>
  <si>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</si>
  <si>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</si>
  <si>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</si>
  <si>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</si>
  <si>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</si>
  <si>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</si>
  <si>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</si>
  <si>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</si>
  <si>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</si>
  <si>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</si>
  <si>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</si>
  <si>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</si>
  <si>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</si>
  <si>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</si>
  <si>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</si>
  <si>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</si>
  <si>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</si>
  <si>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</si>
  <si>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</si>
  <si>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</si>
  <si>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</si>
  <si>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</si>
  <si>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</si>
  <si>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</si>
  <si>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</si>
  <si>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</si>
  <si>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</si>
  <si>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</si>
  <si>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</si>
  <si>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</si>
  <si>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</si>
  <si>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</si>
  <si>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</si>
  <si>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</si>
  <si>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</si>
  <si>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</si>
  <si>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</si>
  <si>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</si>
  <si>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</si>
  <si>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</si>
  <si>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</si>
  <si>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</si>
  <si>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</si>
  <si>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</si>
  <si>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</si>
  <si>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</si>
  <si>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</si>
  <si>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</si>
  <si>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</si>
  <si>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</si>
  <si>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</si>
  <si>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</si>
  <si>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</si>
  <si>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</si>
  <si>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</si>
  <si>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</si>
  <si>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</si>
  <si>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</si>
  <si>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</si>
  <si>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</si>
  <si>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</si>
  <si>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</si>
  <si>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</si>
  <si>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</si>
  <si>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</si>
  <si>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</si>
  <si>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</si>
  <si>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</si>
  <si>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</si>
  <si>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</si>
  <si>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</si>
  <si>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</si>
  <si>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</si>
  <si>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</si>
  <si>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</si>
  <si>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</si>
  <si>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</si>
  <si>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</si>
  <si>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</si>
  <si>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</si>
  <si>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</si>
  <si>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</si>
  <si>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</si>
  <si>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</si>
  <si>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</si>
  <si>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</si>
  <si>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</si>
  <si>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</si>
  <si>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</si>
  <si>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</si>
  <si>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</si>
  <si>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</si>
  <si>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</si>
  <si>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</si>
  <si>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</si>
  <si>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</si>
  <si>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</si>
  <si>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</si>
  <si>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</si>
  <si>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</si>
  <si>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</si>
  <si>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</si>
  <si>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</si>
  <si>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</si>
  <si>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</si>
  <si>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</si>
  <si>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</si>
  <si>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</si>
  <si>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</si>
  <si>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</si>
  <si>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</si>
  <si>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</si>
  <si>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</si>
  <si>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</si>
  <si>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</si>
  <si>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</si>
  <si>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</si>
  <si>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</si>
  <si>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</si>
  <si>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</si>
  <si>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</si>
  <si>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</si>
  <si>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</si>
  <si>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</si>
  <si>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</si>
  <si>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</si>
  <si>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</si>
  <si>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</si>
  <si>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</si>
  <si>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</si>
  <si>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</si>
  <si>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</si>
  <si>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</si>
  <si>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</si>
  <si>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</si>
  <si>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</si>
  <si>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</si>
  <si>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</si>
  <si>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</si>
  <si>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</si>
  <si>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</si>
  <si>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</si>
  <si>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</si>
  <si>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</si>
  <si>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</si>
  <si>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</si>
  <si>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</si>
  <si>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</si>
  <si>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</si>
  <si>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</si>
  <si>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</si>
  <si>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</si>
  <si>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</si>
  <si>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</si>
  <si>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</si>
  <si>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</si>
  <si>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</si>
  <si>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</si>
  <si>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</si>
  <si>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</si>
  <si>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</si>
  <si>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</si>
  <si>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</si>
  <si>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</si>
  <si>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</si>
  <si>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</si>
  <si>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</si>
  <si>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</si>
  <si>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</si>
  <si>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</si>
  <si>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</si>
  <si>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</si>
  <si>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</si>
  <si>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</si>
  <si>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</si>
  <si>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</si>
  <si>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</si>
  <si>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</si>
  <si>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</si>
  <si>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</si>
  <si>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</si>
  <si>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</si>
  <si>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</si>
  <si>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</si>
  <si>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</si>
  <si>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</si>
  <si>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</si>
  <si>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</si>
  <si>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</si>
  <si>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</si>
  <si>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</si>
  <si>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</si>
  <si>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</si>
  <si>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</si>
  <si>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</si>
  <si>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</si>
  <si>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</si>
  <si>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</si>
  <si>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</si>
  <si>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</si>
  <si>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</si>
  <si>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</si>
  <si>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</si>
  <si>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</si>
  <si>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</si>
  <si>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</si>
  <si>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</si>
  <si>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</si>
  <si>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</si>
  <si>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</si>
  <si>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</si>
  <si>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</si>
  <si>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</si>
  <si>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</si>
  <si>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</si>
  <si>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</si>
  <si>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</si>
  <si>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</si>
  <si>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</si>
  <si>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</si>
  <si>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</si>
  <si>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</si>
  <si>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</si>
  <si>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</si>
  <si>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</si>
  <si>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</si>
  <si>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</si>
  <si>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</si>
  <si>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</si>
  <si>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</si>
  <si>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</si>
  <si>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</si>
  <si>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</si>
  <si>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</si>
  <si>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</si>
  <si>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</si>
  <si>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</si>
  <si>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</si>
  <si>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</si>
  <si>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</si>
  <si>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</si>
  <si>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</si>
  <si>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</si>
  <si>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</si>
  <si>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</si>
  <si>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</si>
  <si>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</si>
  <si>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</si>
  <si>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</si>
  <si>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</si>
  <si>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</si>
  <si>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</si>
  <si>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</si>
  <si>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</si>
  <si>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</si>
  <si>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</si>
  <si>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</si>
  <si>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</si>
  <si>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</si>
  <si>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</si>
  <si>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</si>
  <si>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</si>
  <si>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</si>
  <si>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</si>
  <si>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</si>
  <si>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</si>
  <si>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</si>
  <si>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</si>
  <si>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</si>
  <si>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</si>
  <si>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</si>
  <si>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</si>
  <si>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</si>
  <si>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</si>
  <si>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</si>
  <si>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</si>
  <si>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</si>
  <si>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</si>
  <si>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</si>
  <si>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</si>
  <si>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</si>
  <si>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</si>
  <si>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</si>
  <si>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</si>
  <si>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</si>
  <si>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</si>
  <si>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</si>
  <si>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</si>
  <si>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</si>
  <si>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</si>
  <si>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</si>
  <si>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</si>
  <si>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</si>
  <si>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</si>
  <si>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</si>
  <si>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</si>
  <si>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</si>
  <si>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</si>
  <si>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</si>
  <si>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</si>
  <si>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</si>
  <si>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</si>
  <si>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</si>
  <si>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</si>
  <si>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</si>
  <si>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</si>
  <si>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</si>
  <si>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</si>
  <si>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</si>
  <si>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</si>
  <si>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</si>
  <si>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</si>
  <si>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</si>
  <si>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</si>
  <si>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</si>
  <si>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</si>
  <si>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</si>
  <si>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</si>
  <si>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</si>
  <si>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</si>
  <si>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</si>
  <si>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</si>
  <si>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</si>
  <si>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</si>
  <si>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</si>
  <si>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</si>
  <si>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</si>
  <si>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</si>
  <si>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</si>
  <si>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</si>
  <si>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</si>
  <si>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</si>
  <si>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</si>
  <si>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</si>
  <si>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</si>
  <si>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</si>
  <si>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</si>
  <si>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</si>
  <si>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</si>
  <si>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</si>
  <si>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</si>
  <si>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</si>
  <si>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</si>
  <si>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</si>
  <si>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</si>
  <si>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</si>
  <si>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</si>
  <si>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</si>
  <si>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</si>
  <si>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</si>
  <si>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</si>
  <si>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</si>
  <si>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</si>
  <si>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</si>
  <si>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</si>
  <si>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</si>
  <si>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</si>
  <si>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</si>
  <si>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</si>
  <si>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</si>
  <si>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</si>
  <si>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</si>
  <si>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</si>
  <si>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</si>
  <si>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</si>
  <si>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</si>
  <si>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</si>
  <si>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</si>
  <si>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</si>
  <si>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</si>
  <si>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</si>
  <si>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</si>
  <si>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</si>
  <si>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</si>
  <si>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</si>
  <si>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</si>
  <si>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</si>
  <si>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</si>
  <si>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</si>
  <si>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</si>
  <si>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</si>
  <si>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</si>
  <si>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</si>
  <si>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</si>
  <si>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</si>
  <si>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</si>
  <si>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</si>
  <si>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</si>
  <si>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</si>
  <si>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</si>
  <si>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</si>
  <si>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</si>
  <si>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</si>
  <si>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</si>
  <si>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</si>
  <si>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</si>
  <si>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</si>
  <si>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</si>
  <si>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</si>
  <si>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</si>
  <si>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</si>
  <si>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</si>
  <si>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</si>
  <si>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</si>
  <si>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</si>
  <si>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</si>
  <si>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</si>
  <si>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</si>
  <si>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</si>
  <si>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</si>
  <si>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</si>
  <si>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</si>
  <si>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</si>
  <si>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</si>
  <si>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</si>
  <si>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</si>
  <si>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</si>
  <si>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</si>
  <si>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</si>
  <si>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</si>
  <si>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</si>
  <si>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</si>
  <si>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</si>
  <si>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</si>
  <si>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</si>
  <si>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</si>
  <si>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</si>
  <si>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</si>
  <si>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</si>
  <si>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</si>
  <si>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</si>
  <si>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</si>
  <si>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</si>
  <si>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</si>
  <si>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</si>
  <si>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</si>
  <si>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</si>
  <si>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</si>
  <si>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</si>
  <si>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</si>
  <si>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</si>
  <si>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</si>
  <si>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</si>
  <si>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</si>
  <si>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</si>
  <si>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</si>
  <si>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</si>
  <si>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</si>
  <si>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</si>
  <si>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</si>
  <si>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</si>
  <si>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</si>
  <si>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</si>
  <si>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</si>
  <si>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</si>
  <si>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</si>
  <si>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</si>
  <si>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</si>
  <si>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</si>
  <si>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</si>
  <si>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</si>
  <si>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</si>
  <si>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</si>
  <si>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</si>
  <si>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</si>
  <si>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</si>
  <si>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</si>
  <si>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</si>
  <si>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</si>
  <si>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</si>
  <si>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</si>
  <si>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</si>
  <si>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</si>
  <si>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</si>
  <si>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</si>
  <si>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</si>
  <si>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</si>
  <si>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</si>
  <si>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</si>
  <si>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</si>
  <si>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</si>
  <si>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</si>
  <si>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</si>
  <si>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</si>
  <si>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</si>
  <si>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</si>
  <si>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</si>
  <si>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</si>
  <si>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</si>
  <si>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</si>
  <si>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</si>
  <si>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</si>
  <si>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</si>
  <si>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</si>
  <si>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</si>
  <si>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</si>
  <si>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</si>
  <si>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</si>
  <si>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</si>
  <si>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</si>
  <si>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</si>
  <si>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</si>
  <si>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</si>
  <si>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</si>
  <si>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</si>
  <si>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</si>
  <si>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</si>
  <si>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</si>
  <si>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</si>
  <si>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</si>
  <si>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</si>
  <si>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</si>
  <si>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</si>
  <si>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</si>
  <si>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</si>
  <si>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</si>
  <si>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</si>
  <si>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</si>
  <si>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</si>
  <si>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</si>
  <si>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</si>
  <si>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</si>
  <si>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</si>
  <si>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</si>
  <si>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</si>
  <si>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</si>
  <si>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</si>
  <si>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</si>
  <si>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</si>
  <si>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</si>
  <si>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</si>
  <si>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</si>
  <si>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</si>
  <si>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</si>
  <si>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</si>
  <si>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</si>
  <si>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</si>
  <si>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</si>
  <si>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</si>
  <si>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</si>
  <si>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</si>
  <si>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</si>
  <si>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</si>
  <si>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</si>
  <si>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</si>
  <si>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</si>
  <si>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</si>
  <si>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</si>
  <si>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</si>
  <si>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</si>
  <si>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</si>
  <si>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</si>
  <si>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</si>
  <si>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</si>
  <si>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</si>
  <si>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</si>
  <si>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</si>
  <si>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</si>
  <si>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</si>
  <si>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</si>
  <si>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</si>
  <si>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</si>
  <si>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</si>
  <si>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</si>
  <si>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</si>
  <si>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</si>
  <si>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</si>
  <si>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</si>
  <si>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</si>
  <si>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</si>
  <si>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</si>
  <si>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</si>
  <si>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</si>
  <si>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</si>
  <si>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</si>
  <si>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</si>
  <si>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</si>
  <si>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</si>
  <si>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</si>
  <si>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</si>
  <si>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</si>
  <si>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</si>
  <si>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</si>
  <si>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</si>
  <si>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</si>
  <si>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</si>
  <si>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</si>
  <si>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</si>
  <si>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</si>
  <si>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</si>
  <si>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</si>
  <si>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</si>
  <si>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</si>
  <si>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</si>
  <si>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</si>
  <si>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</si>
  <si>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</si>
  <si>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</si>
  <si>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</si>
  <si>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</si>
  <si>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</si>
  <si>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</si>
  <si>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</si>
  <si>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</si>
  <si>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</si>
  <si>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</si>
  <si>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</si>
  <si>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</si>
  <si>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</si>
  <si>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</si>
  <si>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</si>
  <si>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</si>
  <si>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</si>
  <si>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</si>
  <si>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</si>
  <si>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</si>
  <si>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</si>
  <si>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</si>
  <si>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</si>
  <si>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</si>
  <si>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</si>
  <si>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</si>
  <si>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</si>
  <si>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</si>
  <si>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</si>
  <si>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</si>
  <si>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</si>
  <si>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</si>
  <si>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</si>
  <si>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</si>
  <si>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</si>
  <si>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</si>
  <si>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</si>
  <si>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</si>
  <si>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</si>
  <si>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</si>
  <si>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</si>
  <si>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</si>
  <si>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</si>
  <si>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</si>
  <si>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</si>
  <si>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</si>
  <si>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</si>
  <si>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</si>
  <si>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</si>
  <si>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</si>
  <si>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</si>
  <si>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</si>
  <si>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</si>
  <si>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</si>
  <si>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</si>
  <si>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</si>
  <si>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</si>
  <si>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</si>
  <si>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</si>
  <si>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</si>
  <si>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</si>
  <si>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</si>
  <si>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</si>
  <si>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</si>
  <si>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</si>
  <si>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</si>
  <si>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</si>
  <si>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</si>
  <si>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</si>
  <si>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</si>
  <si>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</si>
  <si>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</si>
  <si>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</si>
  <si>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</si>
  <si>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</si>
  <si>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</si>
  <si>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</si>
  <si>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</si>
  <si>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</si>
  <si>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</si>
  <si>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</si>
  <si>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</si>
  <si>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</si>
  <si>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</si>
  <si>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</si>
  <si>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</si>
  <si>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</si>
  <si>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</si>
  <si>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</si>
  <si>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</si>
  <si>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</si>
  <si>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</si>
  <si>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</si>
  <si>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</si>
  <si>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</si>
  <si>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</si>
  <si>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</si>
  <si>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</si>
  <si>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</si>
  <si>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</si>
  <si>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</si>
  <si>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</si>
  <si>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</si>
  <si>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</si>
  <si>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</si>
  <si>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</si>
  <si>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</si>
  <si>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</si>
  <si>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</si>
  <si>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</si>
  <si>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</si>
  <si>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</si>
  <si>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</si>
  <si>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</si>
  <si>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</si>
  <si>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</si>
  <si>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</si>
  <si>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</si>
  <si>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</si>
  <si>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</si>
  <si>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</si>
  <si>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</si>
  <si>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</si>
  <si>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</si>
  <si>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</si>
  <si>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</si>
  <si>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</si>
  <si>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</si>
  <si>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</si>
  <si>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</si>
  <si>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</si>
  <si>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</si>
  <si>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</si>
  <si>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</si>
  <si>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</si>
  <si>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</si>
  <si>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</si>
  <si>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</si>
  <si>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</si>
  <si>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</si>
  <si>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</si>
  <si>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</si>
  <si>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</si>
  <si>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</si>
  <si>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</si>
  <si>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</si>
  <si>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</si>
  <si>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</si>
  <si>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</si>
  <si>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</si>
  <si>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</si>
  <si>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</si>
  <si>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</si>
  <si>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</si>
  <si>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</si>
  <si>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</si>
  <si>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</si>
  <si>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</si>
  <si>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</si>
  <si>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</si>
  <si>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</si>
  <si>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</si>
  <si>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</si>
  <si>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</si>
  <si>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</si>
  <si>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</si>
  <si>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</si>
  <si>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</si>
  <si>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</si>
  <si>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</si>
  <si>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</si>
  <si>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</si>
  <si>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</si>
  <si>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</si>
  <si>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</si>
  <si>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</si>
  <si>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</si>
  <si>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</si>
  <si>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</si>
  <si>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</si>
  <si>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</si>
  <si>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</si>
  <si>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</si>
  <si>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</si>
  <si>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</si>
  <si>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</si>
  <si>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</si>
  <si>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</si>
  <si>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</si>
  <si>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</si>
  <si>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</si>
  <si>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</si>
  <si>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</si>
  <si>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</si>
  <si>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</si>
  <si>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</si>
  <si>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</si>
  <si>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</si>
  <si>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</si>
  <si>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</si>
  <si>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</si>
  <si>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</si>
  <si>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</si>
  <si>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</si>
  <si>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</si>
  <si>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</si>
  <si>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</si>
  <si>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</si>
  <si>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</si>
  <si>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</si>
  <si>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</si>
  <si>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</si>
  <si>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</si>
  <si>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</si>
  <si>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</si>
  <si>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</si>
  <si>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</si>
  <si>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</si>
  <si>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</si>
  <si>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</si>
  <si>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</si>
  <si>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</si>
  <si>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</si>
  <si>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</si>
  <si>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</si>
  <si>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</si>
  <si>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</si>
  <si>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</si>
  <si>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</si>
  <si>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</si>
  <si>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</si>
  <si>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</si>
  <si>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</si>
  <si>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</si>
  <si>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</si>
  <si>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</si>
  <si>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</si>
  <si>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</si>
  <si>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</si>
  <si>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</si>
  <si>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</si>
  <si>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</si>
  <si>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</si>
  <si>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</si>
  <si>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</si>
  <si>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</si>
  <si>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</si>
  <si>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</si>
  <si>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</si>
  <si>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</si>
  <si>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</si>
  <si>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</si>
  <si>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</si>
  <si>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</si>
  <si>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</si>
  <si>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</si>
  <si>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</si>
  <si>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</si>
  <si>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</si>
  <si>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</si>
  <si>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</si>
  <si>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</si>
  <si>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</si>
  <si>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</si>
  <si>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</si>
  <si>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</si>
  <si>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</si>
  <si>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</si>
  <si>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</si>
  <si>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</si>
  <si>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</si>
  <si>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</si>
  <si>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</si>
  <si>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</si>
  <si>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</si>
  <si>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</si>
  <si>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</si>
  <si>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</si>
  <si>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</si>
  <si>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</si>
  <si>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</si>
  <si>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</si>
  <si>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</si>
  <si>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</si>
  <si>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</si>
  <si>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</si>
  <si>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</si>
  <si>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</si>
  <si>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</si>
  <si>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</si>
  <si>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</si>
  <si>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</si>
  <si>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</si>
  <si>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</si>
  <si>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</si>
  <si>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</si>
  <si>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</si>
  <si>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</si>
  <si>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</si>
  <si>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</si>
  <si>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</si>
  <si>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</si>
  <si>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</si>
  <si>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</si>
  <si>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</si>
  <si>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</si>
  <si>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</si>
  <si>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</si>
  <si>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</si>
  <si>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</si>
  <si>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</si>
  <si>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</si>
  <si>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</si>
  <si>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</si>
  <si>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</si>
  <si>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</si>
  <si>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</si>
  <si>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</si>
  <si>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</si>
  <si>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</si>
  <si>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</si>
  <si>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</si>
  <si>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</si>
  <si>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</si>
  <si>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</si>
  <si>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</si>
  <si>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</si>
  <si>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</si>
  <si>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</si>
  <si>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</si>
  <si>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</si>
  <si>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</si>
  <si>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</si>
  <si>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</si>
  <si>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</si>
  <si>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</si>
  <si>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</si>
  <si>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</si>
  <si>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</si>
  <si>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</si>
  <si>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</si>
  <si>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</si>
  <si>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</si>
  <si>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</si>
  <si>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</si>
  <si>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</si>
  <si>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</si>
  <si>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</si>
  <si>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</si>
  <si>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</si>
  <si>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</si>
  <si>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</si>
  <si>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</si>
  <si>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</si>
  <si>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</si>
  <si>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</si>
  <si>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</si>
  <si>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</si>
  <si>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</si>
  <si>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</si>
  <si>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</si>
  <si>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</si>
  <si>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</si>
  <si>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</si>
  <si>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</si>
  <si>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</si>
  <si>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</si>
  <si>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</si>
  <si>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</si>
  <si>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</si>
  <si>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</si>
  <si>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</si>
  <si>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</si>
  <si>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</si>
  <si>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</si>
  <si>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</si>
  <si>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</si>
  <si>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</si>
  <si>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</si>
  <si>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</si>
  <si>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</si>
  <si>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</si>
  <si>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</si>
  <si>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</si>
  <si>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</si>
  <si>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</si>
  <si>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</si>
  <si>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</si>
  <si>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</si>
  <si>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</si>
  <si>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</si>
  <si>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</si>
  <si>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</si>
  <si>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</si>
  <si>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</si>
  <si>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</si>
  <si>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</si>
  <si>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</si>
  <si>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</si>
  <si>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</si>
  <si>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</si>
  <si>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</si>
  <si>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</si>
  <si>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</si>
  <si>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</si>
  <si>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</si>
  <si>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</si>
  <si>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</si>
  <si>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</si>
  <si>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</si>
  <si>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</si>
  <si>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</si>
  <si>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</si>
  <si>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</si>
  <si>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</si>
  <si>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</si>
  <si>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</si>
  <si>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</si>
  <si>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</si>
  <si>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</si>
  <si>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</si>
  <si>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</si>
  <si>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</si>
  <si>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</si>
  <si>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</si>
  <si>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</si>
  <si>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</si>
  <si>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</si>
  <si>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</si>
  <si>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</si>
  <si>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</si>
  <si>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</si>
  <si>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</si>
  <si>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</si>
  <si>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</si>
  <si>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</si>
  <si>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</si>
  <si>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</si>
  <si>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</si>
  <si>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</si>
  <si>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</si>
  <si>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</si>
  <si>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</si>
  <si>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</si>
  <si>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</si>
  <si>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</si>
  <si>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</si>
  <si>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</si>
  <si>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</si>
  <si>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</si>
  <si>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</si>
  <si>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</si>
  <si>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</si>
  <si>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</si>
  <si>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</si>
  <si>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</si>
  <si>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</si>
  <si>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</si>
  <si>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</si>
  <si>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</si>
  <si>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</si>
  <si>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</si>
  <si>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</si>
  <si>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</si>
  <si>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</si>
  <si>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</si>
  <si>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</si>
  <si>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</si>
  <si>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</si>
  <si>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</si>
  <si>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</si>
  <si>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</si>
  <si>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</si>
  <si>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</si>
  <si>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</si>
  <si>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</si>
  <si>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</si>
  <si>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</si>
  <si>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</si>
  <si>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</si>
  <si>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</si>
  <si>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</si>
  <si>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</si>
  <si>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</si>
  <si>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</si>
  <si>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</si>
  <si>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</si>
  <si>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</si>
  <si>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</si>
  <si>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</si>
  <si>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</si>
  <si>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</si>
  <si>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</si>
  <si>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</si>
  <si>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</si>
  <si>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</si>
  <si>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</si>
  <si>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</si>
  <si>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</si>
  <si>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</si>
  <si>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</si>
  <si>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</si>
  <si>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</si>
  <si>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</si>
  <si>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</si>
  <si>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</si>
  <si>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</si>
  <si>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</si>
  <si>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</si>
  <si>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</si>
  <si>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</si>
  <si>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</si>
  <si>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</si>
  <si>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</si>
  <si>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</si>
  <si>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</si>
  <si>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</si>
  <si>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</si>
  <si>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</si>
  <si>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</si>
  <si>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</si>
  <si>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</si>
  <si>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</si>
  <si>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</si>
  <si>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</si>
  <si>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</si>
  <si>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</si>
  <si>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</si>
  <si>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</si>
  <si>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</si>
  <si>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</si>
  <si>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</si>
  <si>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</si>
  <si>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</si>
  <si>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</si>
  <si>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</si>
  <si>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</si>
  <si>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</si>
  <si>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</si>
  <si>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</si>
  <si>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</si>
  <si>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</si>
  <si>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</si>
  <si>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</si>
  <si>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</si>
  <si>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</si>
  <si>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</si>
  <si>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</si>
  <si>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</si>
  <si>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</si>
  <si>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</si>
  <si>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</si>
  <si>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</si>
  <si>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</si>
  <si>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</si>
  <si>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</si>
  <si>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</si>
  <si>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</si>
  <si>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</si>
  <si>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</si>
  <si>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</si>
  <si>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</si>
  <si>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</si>
  <si>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</si>
  <si>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</si>
  <si>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</si>
  <si>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</si>
  <si>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</si>
  <si>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</si>
  <si>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</si>
  <si>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</si>
  <si>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</si>
  <si>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</si>
  <si>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</si>
  <si>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</si>
  <si>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</si>
  <si>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</si>
  <si>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</si>
  <si>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</si>
  <si>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</si>
  <si>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</si>
  <si>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</si>
  <si>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</si>
  <si>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</si>
  <si>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</si>
  <si>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</si>
  <si>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</si>
  <si>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</si>
  <si>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</si>
  <si>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</si>
  <si>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</si>
  <si>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</si>
  <si>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</si>
  <si>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</si>
  <si>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</si>
  <si>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</si>
  <si>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</si>
  <si>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</si>
  <si>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</si>
  <si>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</si>
  <si>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</si>
  <si>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</si>
  <si>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</si>
  <si>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</si>
  <si>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</si>
  <si>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</si>
  <si>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</si>
  <si>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</si>
  <si>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</si>
  <si>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</si>
  <si>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</si>
  <si>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</si>
  <si>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</si>
  <si>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</si>
  <si>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</si>
  <si>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</si>
  <si>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</si>
  <si>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</si>
  <si>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</si>
  <si>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</si>
  <si>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</si>
  <si>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</si>
  <si>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</si>
  <si>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</si>
  <si>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</si>
  <si>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</si>
  <si>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</si>
  <si>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</si>
  <si>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</si>
  <si>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</si>
  <si>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</si>
  <si>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</si>
  <si>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</si>
  <si>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</si>
  <si>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</si>
  <si>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</si>
  <si>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</si>
  <si>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</si>
  <si>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</si>
  <si>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</si>
  <si>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</si>
  <si>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</si>
  <si>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</si>
  <si>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</si>
  <si>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</si>
  <si>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</si>
  <si>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</si>
  <si>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</si>
  <si>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</si>
  <si>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</si>
  <si>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</si>
  <si>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</si>
  <si>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</si>
  <si>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</si>
  <si>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</si>
  <si>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</si>
  <si>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</si>
  <si>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</si>
  <si>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</si>
  <si>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</si>
  <si>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</si>
  <si>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</si>
  <si>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</si>
  <si>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</si>
  <si>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</si>
  <si>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</si>
  <si>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</si>
  <si>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</si>
  <si>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</si>
  <si>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</si>
  <si>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</si>
  <si>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</si>
  <si>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</si>
  <si>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</si>
  <si>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</si>
  <si>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</si>
  <si>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</si>
  <si>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</si>
  <si>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</si>
  <si>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</si>
  <si>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</si>
  <si>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</si>
  <si>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</si>
  <si>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</si>
  <si>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</si>
  <si>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</si>
  <si>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</si>
  <si>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</si>
  <si>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</si>
  <si>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</si>
  <si>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</si>
  <si>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</si>
  <si>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</si>
  <si>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</si>
  <si>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</si>
  <si>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</si>
  <si>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</si>
  <si>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</si>
  <si>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</si>
  <si>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</si>
  <si>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</si>
  <si>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</si>
  <si>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</si>
  <si>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</si>
  <si>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</si>
  <si>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</si>
  <si>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</si>
  <si>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</si>
  <si>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</si>
  <si>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</si>
  <si>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</si>
  <si>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</si>
  <si>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</si>
  <si>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</si>
  <si>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</si>
  <si>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</si>
  <si>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</si>
  <si>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</si>
  <si>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</si>
  <si>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</si>
  <si>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</si>
  <si>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</si>
  <si>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</si>
  <si>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</si>
  <si>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</si>
  <si>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</si>
  <si>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</si>
  <si>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</si>
  <si>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</si>
  <si>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</si>
  <si>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</si>
  <si>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</si>
  <si>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</si>
  <si>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</si>
  <si>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</si>
  <si>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</si>
  <si>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</si>
  <si>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</si>
  <si>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</si>
  <si>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</si>
  <si>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</si>
  <si>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</si>
  <si>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</si>
  <si>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</si>
  <si>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</si>
  <si>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</si>
  <si>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</si>
  <si>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</si>
  <si>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</si>
  <si>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</si>
  <si>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</si>
  <si>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</si>
  <si>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</si>
  <si>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</si>
  <si>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</si>
  <si>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</si>
  <si>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</si>
  <si>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</si>
  <si>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</si>
  <si>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</si>
  <si>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</si>
  <si>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</si>
  <si>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</si>
  <si>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</si>
  <si>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</si>
  <si>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</si>
  <si>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</si>
  <si>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</si>
  <si>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</si>
  <si>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</si>
  <si>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</si>
  <si>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</si>
  <si>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</si>
  <si>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</si>
  <si>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</si>
  <si>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</si>
  <si>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</si>
  <si>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</si>
  <si>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</si>
  <si>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</si>
  <si>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</si>
  <si>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</si>
  <si>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</si>
  <si>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</si>
  <si>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</si>
  <si>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</si>
  <si>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</si>
  <si>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</si>
  <si>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</si>
  <si>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</si>
  <si>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</si>
  <si>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</si>
  <si>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</si>
  <si>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</si>
  <si>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</si>
  <si>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</si>
  <si>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</si>
  <si>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</si>
  <si>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</si>
  <si>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</si>
  <si>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</si>
  <si>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</si>
  <si>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</si>
  <si>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</si>
  <si>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</si>
  <si>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</si>
  <si>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</si>
  <si>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</si>
  <si>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</si>
  <si>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</si>
  <si>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</si>
  <si>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</si>
  <si>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</si>
  <si>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</si>
  <si>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</si>
  <si>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</si>
  <si>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</si>
  <si>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</si>
  <si>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</si>
  <si>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</si>
  <si>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</si>
  <si>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</si>
  <si>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</si>
  <si>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</si>
  <si>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</si>
  <si>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</si>
  <si>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</si>
  <si>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</si>
  <si>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</si>
  <si>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</si>
  <si>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</si>
  <si>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</si>
  <si>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</si>
  <si>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</si>
  <si>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</si>
  <si>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</si>
  <si>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</si>
  <si>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</si>
  <si>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</si>
  <si>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</si>
  <si>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</si>
  <si>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</si>
  <si>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</si>
  <si>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</si>
  <si>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</si>
  <si>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</si>
  <si>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</si>
  <si>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</si>
  <si>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</si>
  <si>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</si>
  <si>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</si>
  <si>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</si>
  <si>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</si>
  <si>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</si>
  <si>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</si>
  <si>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</si>
  <si>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</si>
  <si>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</si>
  <si>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</si>
  <si>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</si>
  <si>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</si>
  <si>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</si>
  <si>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</si>
  <si>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</si>
  <si>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</si>
  <si>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</si>
  <si>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</si>
  <si>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</si>
  <si>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</si>
  <si>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</si>
  <si>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</si>
  <si>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</si>
  <si>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</si>
  <si>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</si>
  <si>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</si>
  <si>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</si>
  <si>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</si>
  <si>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</si>
  <si>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</si>
  <si>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</si>
  <si>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</si>
  <si>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</si>
  <si>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</si>
  <si>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</si>
  <si>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</si>
  <si>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</si>
  <si>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</si>
  <si>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</si>
  <si>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</si>
  <si>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</si>
  <si>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</si>
  <si>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</si>
  <si>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</si>
  <si>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</si>
  <si>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</si>
  <si>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</si>
  <si>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</si>
  <si>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</si>
  <si>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</si>
  <si>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</si>
  <si>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</si>
  <si>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</si>
  <si>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</si>
  <si>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</si>
  <si>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</si>
  <si>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</si>
  <si>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</si>
  <si>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</si>
  <si>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</si>
  <si>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</si>
  <si>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</si>
  <si>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</si>
  <si>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</si>
  <si>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</si>
  <si>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</si>
  <si>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</si>
  <si>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</si>
  <si>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</si>
  <si>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</si>
  <si>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</si>
  <si>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</si>
  <si>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</si>
  <si>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</si>
  <si>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</si>
  <si>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</si>
  <si>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</si>
  <si>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</si>
  <si>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</si>
  <si>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</si>
  <si>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</si>
  <si>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</si>
  <si>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</si>
  <si>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</si>
  <si>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</si>
  <si>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</si>
  <si>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</si>
  <si>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</si>
  <si>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</si>
  <si>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</si>
  <si>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</si>
  <si>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</si>
  <si>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</si>
  <si>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</si>
  <si>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</si>
  <si>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</si>
  <si>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</si>
  <si>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</si>
  <si>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</si>
  <si>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</si>
  <si>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</si>
  <si>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</si>
  <si>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</si>
  <si>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</si>
  <si>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</si>
  <si>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</si>
  <si>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</si>
  <si>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</si>
  <si>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</si>
  <si>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</si>
  <si>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</si>
  <si>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</si>
  <si>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</si>
  <si>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</si>
  <si>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</si>
  <si>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</si>
  <si>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</si>
  <si>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</si>
  <si>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</si>
  <si>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</si>
  <si>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</si>
  <si>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</si>
  <si>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</si>
  <si>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</si>
  <si>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</si>
  <si>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</si>
  <si>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</si>
  <si>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</si>
  <si>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</si>
  <si>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</si>
  <si>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</si>
  <si>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</si>
  <si>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</si>
  <si>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</si>
  <si>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</si>
  <si>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</si>
  <si>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</si>
  <si>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</si>
  <si>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</si>
  <si>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</si>
  <si>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</si>
  <si>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</si>
  <si>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</si>
  <si>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</si>
  <si>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</si>
  <si>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</si>
  <si>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</si>
  <si>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</si>
  <si>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</si>
  <si>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</si>
  <si>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</si>
  <si>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</si>
  <si>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</si>
  <si>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</si>
  <si>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</si>
  <si>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</si>
  <si>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</si>
  <si>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</si>
  <si>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</si>
  <si>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</si>
  <si>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</si>
  <si>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</si>
  <si>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</si>
  <si>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</si>
  <si>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</si>
  <si>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</si>
  <si>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</si>
  <si>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</si>
  <si>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</si>
  <si>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</si>
  <si>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</si>
  <si>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</si>
  <si>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</si>
  <si>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</si>
  <si>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</si>
  <si>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</si>
  <si>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</si>
  <si>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</si>
  <si>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</si>
  <si>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</si>
  <si>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</si>
  <si>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</si>
  <si>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</si>
  <si>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</si>
  <si>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</si>
  <si>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</si>
  <si>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</si>
  <si>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</si>
  <si>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</si>
  <si>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</si>
  <si>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</si>
  <si>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</si>
  <si>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</si>
  <si>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</si>
  <si>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</si>
  <si>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</si>
  <si>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</si>
  <si>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</si>
  <si>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</si>
  <si>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</si>
  <si>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</si>
  <si>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</si>
  <si>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</si>
  <si>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</si>
  <si>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</si>
  <si>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</si>
  <si>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</si>
  <si>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</si>
  <si>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</si>
  <si>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</si>
  <si>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</si>
  <si>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</si>
  <si>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</si>
  <si>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</si>
  <si>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</si>
  <si>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</si>
  <si>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</si>
  <si>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</si>
  <si>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</si>
  <si>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</si>
  <si>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</si>
  <si>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</si>
  <si>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</si>
  <si>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</si>
  <si>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</si>
  <si>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</si>
  <si>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</si>
  <si>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</si>
  <si>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</si>
  <si>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</si>
  <si>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</si>
  <si>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</si>
  <si>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</si>
  <si>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</si>
  <si>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</si>
  <si>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</si>
  <si>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</si>
  <si>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</si>
  <si>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</si>
  <si>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</si>
  <si>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</si>
  <si>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</si>
  <si>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</si>
  <si>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</si>
  <si>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</si>
  <si>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</si>
  <si>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</si>
  <si>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</si>
  <si>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</si>
  <si>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</si>
  <si>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</si>
  <si>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</si>
  <si>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</si>
  <si>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</si>
  <si>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</si>
  <si>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</si>
  <si>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</si>
  <si>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</si>
  <si>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</si>
  <si>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</si>
  <si>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</si>
  <si>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</si>
  <si>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</si>
  <si>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</si>
  <si>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</si>
  <si>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</si>
  <si>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</si>
  <si>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</si>
  <si>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</si>
  <si>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</si>
  <si>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</si>
  <si>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</si>
  <si>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</si>
  <si>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</si>
  <si>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</si>
  <si>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</si>
  <si>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</si>
  <si>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</si>
  <si>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</si>
  <si>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</si>
  <si>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</si>
  <si>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</si>
  <si>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</si>
  <si>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</si>
  <si>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</si>
  <si>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</si>
  <si>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</si>
  <si>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</si>
  <si>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</si>
  <si>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</si>
  <si>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</si>
  <si>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</si>
  <si>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</si>
  <si>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</si>
  <si>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</si>
  <si>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</si>
  <si>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</si>
  <si>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</si>
  <si>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</si>
  <si>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</si>
  <si>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</si>
  <si>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</si>
  <si>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</si>
  <si>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</si>
  <si>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</si>
  <si>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</si>
  <si>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</si>
  <si>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</si>
  <si>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</si>
  <si>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</si>
  <si>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</si>
  <si>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</si>
  <si>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</si>
  <si>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</si>
  <si>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</si>
  <si>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</si>
  <si>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</si>
  <si>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</si>
  <si>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</si>
  <si>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</si>
  <si>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</si>
  <si>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</si>
  <si>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</si>
  <si>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</si>
  <si>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</si>
  <si>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</si>
  <si>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</si>
  <si>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</si>
  <si>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</si>
  <si>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</si>
  <si>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</si>
  <si>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</si>
  <si>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</si>
  <si>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</si>
  <si>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</si>
  <si>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</si>
  <si>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</si>
  <si>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</si>
  <si>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</si>
  <si>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</si>
  <si>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</si>
  <si>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</si>
  <si>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</si>
  <si>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</si>
  <si>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</si>
  <si>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</si>
  <si>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</si>
  <si>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</si>
  <si>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</si>
  <si>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</si>
  <si>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</si>
  <si>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</si>
  <si>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</si>
  <si>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</si>
  <si>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</si>
  <si>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</si>
  <si>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</si>
  <si>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</si>
  <si>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</si>
  <si>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</si>
  <si>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</si>
  <si>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</si>
  <si>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</si>
  <si>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</si>
  <si>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</si>
  <si>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</si>
  <si>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</si>
  <si>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</si>
  <si>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</si>
  <si>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</si>
  <si>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</si>
  <si>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</si>
  <si>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</si>
  <si>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</si>
  <si>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</si>
  <si>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</si>
  <si>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</si>
  <si>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</si>
  <si>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</si>
  <si>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</si>
  <si>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</si>
  <si>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</si>
  <si>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</si>
  <si>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</si>
  <si>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</si>
  <si>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</si>
  <si>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</si>
  <si>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</si>
  <si>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</si>
  <si>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</si>
  <si>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</si>
  <si>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</si>
  <si>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</si>
  <si>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</si>
  <si>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</si>
  <si>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</si>
  <si>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</si>
  <si>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</si>
  <si>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</si>
  <si>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</si>
  <si>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</si>
  <si>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</si>
  <si>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</si>
  <si>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</si>
  <si>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</si>
  <si>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</si>
  <si>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</si>
  <si>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</si>
  <si>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</si>
  <si>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</si>
  <si>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</si>
  <si>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</si>
  <si>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</si>
  <si>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</si>
  <si>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</si>
  <si>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</si>
  <si>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</si>
  <si>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</si>
  <si>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</si>
  <si>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</si>
  <si>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</si>
  <si>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</si>
  <si>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</si>
  <si>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</si>
  <si>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</si>
  <si>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</si>
  <si>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</si>
  <si>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</si>
  <si>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</si>
  <si>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</si>
  <si>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</si>
  <si>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</si>
  <si>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</si>
  <si>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</si>
  <si>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</si>
  <si>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</si>
  <si>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</si>
  <si>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</si>
  <si>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</si>
  <si>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</si>
  <si>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</si>
  <si>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</si>
  <si>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</si>
  <si>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</si>
  <si>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</si>
  <si>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</si>
  <si>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</si>
  <si>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</si>
  <si>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</si>
  <si>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</si>
  <si>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</si>
  <si>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</si>
  <si>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</si>
  <si>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</si>
  <si>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</si>
  <si>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</si>
  <si>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</si>
  <si>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</si>
  <si>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</si>
  <si>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</si>
  <si>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</si>
  <si>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</si>
  <si>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</si>
  <si>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</si>
  <si>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</si>
  <si>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</si>
  <si>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</si>
  <si>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</si>
  <si>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</si>
  <si>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</si>
  <si>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</si>
  <si>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</si>
  <si>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</si>
  <si>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</si>
  <si>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</si>
  <si>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</si>
  <si>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</si>
  <si>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</si>
  <si>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</si>
  <si>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</si>
  <si>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</si>
  <si>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</si>
  <si>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</si>
  <si>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</si>
  <si>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</si>
  <si>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</si>
  <si>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</si>
  <si>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</si>
  <si>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</si>
  <si>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</si>
  <si>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</si>
  <si>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</si>
  <si>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</si>
  <si>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</si>
  <si>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</si>
  <si>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</si>
  <si>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</si>
  <si>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</si>
  <si>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</si>
  <si>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</si>
  <si>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</si>
  <si>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</si>
  <si>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</si>
  <si>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</si>
  <si>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</si>
  <si>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</si>
  <si>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</si>
  <si>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</si>
  <si>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</si>
  <si>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</si>
  <si>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</si>
  <si>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</si>
  <si>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</si>
  <si>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</si>
  <si>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</si>
  <si>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</si>
  <si>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</si>
  <si>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</si>
  <si>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</si>
  <si>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</si>
  <si>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</si>
  <si>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</si>
  <si>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</si>
  <si>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</si>
  <si>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</si>
  <si>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</si>
  <si>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</si>
  <si>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</si>
  <si>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</si>
  <si>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</si>
  <si>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</si>
  <si>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</si>
  <si>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</si>
  <si>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</si>
  <si>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</si>
  <si>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</si>
  <si>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</si>
  <si>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</si>
  <si>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</si>
  <si>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</si>
  <si>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</si>
  <si>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</si>
  <si>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</si>
  <si>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</si>
  <si>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</si>
  <si>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</si>
  <si>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</si>
  <si>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</si>
  <si>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</si>
  <si>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</si>
  <si>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</si>
  <si>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</si>
  <si>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</si>
  <si>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</si>
  <si>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</si>
  <si>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</si>
  <si>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</si>
  <si>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</si>
  <si>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</si>
  <si>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</si>
  <si>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</si>
  <si>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</si>
  <si>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</si>
  <si>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</si>
  <si>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</si>
  <si>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</si>
  <si>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</si>
  <si>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</si>
  <si>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</si>
  <si>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</si>
  <si>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</si>
  <si>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</si>
  <si>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</si>
  <si>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</si>
  <si>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</si>
  <si>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</si>
  <si>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</si>
  <si>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</si>
  <si>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</si>
  <si>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</si>
  <si>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</si>
  <si>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</si>
  <si>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</si>
  <si>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</si>
  <si>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</si>
  <si>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</si>
  <si>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</si>
  <si>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</si>
  <si>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</si>
  <si>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</si>
  <si>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</si>
  <si>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</si>
  <si>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</si>
  <si>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</si>
  <si>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</si>
  <si>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</si>
  <si>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</si>
  <si>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</si>
  <si>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</si>
  <si>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</si>
  <si>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</si>
  <si>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</si>
  <si>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</si>
  <si>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</si>
  <si>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</si>
  <si>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</si>
  <si>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</si>
  <si>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</si>
  <si>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</si>
  <si>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</si>
  <si>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</si>
  <si>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</si>
  <si>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</si>
  <si>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</si>
  <si>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</si>
  <si>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</si>
  <si>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</si>
  <si>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</si>
  <si>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</si>
  <si>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</si>
  <si>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</si>
  <si>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</si>
  <si>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</si>
  <si>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</si>
  <si>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</si>
  <si>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</si>
  <si>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</si>
  <si>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</si>
  <si>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</si>
  <si>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</si>
  <si>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</si>
  <si>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</si>
  <si>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</si>
  <si>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</si>
  <si>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</si>
  <si>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</si>
  <si>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</si>
  <si>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</si>
  <si>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</si>
  <si>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</si>
  <si>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</si>
  <si>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</si>
  <si>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</si>
  <si>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</si>
  <si>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</si>
  <si>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</si>
  <si>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</si>
  <si>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</si>
  <si>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</si>
  <si>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</si>
  <si>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</si>
  <si>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</si>
  <si>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</si>
  <si>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</si>
  <si>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</si>
  <si>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</si>
  <si>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</si>
  <si>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</si>
  <si>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</si>
  <si>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</si>
  <si>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</si>
  <si>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</si>
  <si>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</si>
  <si>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</si>
  <si>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</si>
  <si>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</si>
  <si>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</si>
  <si>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</si>
  <si>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</si>
  <si>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</si>
  <si>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</si>
  <si>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</si>
  <si>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</si>
  <si>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</si>
  <si>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</si>
  <si>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</si>
  <si>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</si>
  <si>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</si>
  <si>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</si>
  <si>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</si>
  <si>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</si>
  <si>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</si>
  <si>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</si>
  <si>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</si>
  <si>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</si>
  <si>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</si>
  <si>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</si>
  <si>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</si>
  <si>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</si>
  <si>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</si>
  <si>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</si>
  <si>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</si>
  <si>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</si>
  <si>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</si>
  <si>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</si>
  <si>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</si>
  <si>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</si>
  <si>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</si>
  <si>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</si>
  <si>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</si>
  <si>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</si>
  <si>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</si>
  <si>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</si>
  <si>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</si>
  <si>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</si>
  <si>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</si>
  <si>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</si>
  <si>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</si>
  <si>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</si>
  <si>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</si>
  <si>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</si>
  <si>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</si>
  <si>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</si>
  <si>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</si>
  <si>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</si>
  <si>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</si>
  <si>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</si>
  <si>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</si>
  <si>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</si>
  <si>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</si>
  <si>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</si>
  <si>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</si>
  <si>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</si>
  <si>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</si>
  <si>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</si>
  <si>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</si>
  <si>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</si>
  <si>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</si>
  <si>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</si>
  <si>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</si>
  <si>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</si>
  <si>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</si>
  <si>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</si>
  <si>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</si>
  <si>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</si>
  <si>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</si>
  <si>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</si>
  <si>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</si>
  <si>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</si>
  <si>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</si>
  <si>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</si>
  <si>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</si>
  <si>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</si>
  <si>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</si>
  <si>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</si>
  <si>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</si>
  <si>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</si>
  <si>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</si>
  <si>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</si>
  <si>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</si>
  <si>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</si>
  <si>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</si>
  <si>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</si>
  <si>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</si>
  <si>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</si>
  <si>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</si>
  <si>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</si>
  <si>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</si>
  <si>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</si>
  <si>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</si>
  <si>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</si>
  <si>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</si>
  <si>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</si>
  <si>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</si>
  <si>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</si>
  <si>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</si>
  <si>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</si>
  <si>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</si>
  <si>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</si>
  <si>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</si>
  <si>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</si>
  <si>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</si>
  <si>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</si>
  <si>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</si>
  <si>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</si>
  <si>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</si>
  <si>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</si>
  <si>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</si>
  <si>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</si>
  <si>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</si>
  <si>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</si>
  <si>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</si>
  <si>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</si>
  <si>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</si>
  <si>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</si>
  <si>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</si>
  <si>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</si>
  <si>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</si>
  <si>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</si>
  <si>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</si>
  <si>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</si>
  <si>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</si>
  <si>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</si>
  <si>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</si>
  <si>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</si>
  <si>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</si>
  <si>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</si>
  <si>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</si>
  <si>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</si>
  <si>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</si>
  <si>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</si>
  <si>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</si>
  <si>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</si>
  <si>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</si>
  <si>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</si>
  <si>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</si>
  <si>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</si>
  <si>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</si>
  <si>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</si>
  <si>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</si>
  <si>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</si>
  <si>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</si>
  <si>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</si>
  <si>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</si>
  <si>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</si>
  <si>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</si>
  <si>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</si>
  <si>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</si>
  <si>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</si>
  <si>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</si>
  <si>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</si>
  <si>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</si>
  <si>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</si>
  <si>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</si>
  <si>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</si>
  <si>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</si>
  <si>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</si>
  <si>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</si>
  <si>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</si>
  <si>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</si>
  <si>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</si>
  <si>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</si>
  <si>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</si>
  <si>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</si>
  <si>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</si>
  <si>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</si>
  <si>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</si>
  <si>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</si>
  <si>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</si>
  <si>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</si>
  <si>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</si>
  <si>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</si>
  <si>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</si>
  <si>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</si>
  <si>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</si>
  <si>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</si>
  <si>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</si>
  <si>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</si>
  <si>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</si>
  <si>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</si>
  <si>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</si>
  <si>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</si>
  <si>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</si>
  <si>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</si>
  <si>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</si>
  <si>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</si>
  <si>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</si>
  <si>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</si>
  <si>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</si>
  <si>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</si>
  <si>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</si>
  <si>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</si>
  <si>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</si>
  <si>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</si>
  <si>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</si>
  <si>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</si>
  <si>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</si>
  <si>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</si>
  <si>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</si>
  <si>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</si>
  <si>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</si>
  <si>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</si>
  <si>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</si>
  <si>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</si>
  <si>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</si>
  <si>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</si>
  <si>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</si>
  <si>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</si>
  <si>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</si>
  <si>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</si>
  <si>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</si>
  <si>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</si>
  <si>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</si>
  <si>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</si>
  <si>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</si>
  <si>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</si>
  <si>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</si>
  <si>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</si>
  <si>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</si>
  <si>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</si>
  <si>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</si>
  <si>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</si>
  <si>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</si>
  <si>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</si>
  <si>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</si>
  <si>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</si>
  <si>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</si>
  <si>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</si>
  <si>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</si>
  <si>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</si>
  <si>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</si>
  <si>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</si>
  <si>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</si>
  <si>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</si>
  <si>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</si>
  <si>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</si>
  <si>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</si>
  <si>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</si>
  <si>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</si>
  <si>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</si>
  <si>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</si>
  <si>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</si>
  <si>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</si>
  <si>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</si>
  <si>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</si>
  <si>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</si>
  <si>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</si>
  <si>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</si>
  <si>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</si>
  <si>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</si>
  <si>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</si>
  <si>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</si>
  <si>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</si>
  <si>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</si>
  <si>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</si>
  <si>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</si>
  <si>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</si>
  <si>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</si>
  <si>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</si>
  <si>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</si>
  <si>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</si>
  <si>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</si>
  <si>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</si>
  <si>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</si>
  <si>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</si>
  <si>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</si>
  <si>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</si>
  <si>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</si>
  <si>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</si>
  <si>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</si>
  <si>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</si>
  <si>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</si>
  <si>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</si>
  <si>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</si>
  <si>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</si>
  <si>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</si>
  <si>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</si>
  <si>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</si>
  <si>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</si>
  <si>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</si>
  <si>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</si>
  <si>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</si>
  <si>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</si>
  <si>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</si>
  <si>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</si>
  <si>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</si>
  <si>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</si>
  <si>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</si>
  <si>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</si>
  <si>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</si>
  <si>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</si>
  <si>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</si>
  <si>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</si>
  <si>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</si>
  <si>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</si>
  <si>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</si>
  <si>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</si>
  <si>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</si>
  <si>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</si>
  <si>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</si>
  <si>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</si>
  <si>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</si>
  <si>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</si>
  <si>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</si>
  <si>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</si>
  <si>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</si>
  <si>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</si>
  <si>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</si>
  <si>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</si>
  <si>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</si>
  <si>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</si>
  <si>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</si>
  <si>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</si>
  <si>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</si>
  <si>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</si>
  <si>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</si>
  <si>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</si>
  <si>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</si>
  <si>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</si>
  <si>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</si>
  <si>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</si>
  <si>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</si>
  <si>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</si>
  <si>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</si>
  <si>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</si>
  <si>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</si>
  <si>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</si>
  <si>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</si>
  <si>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</si>
  <si>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</si>
  <si>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</si>
  <si>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</si>
  <si>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</si>
  <si>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</si>
  <si>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</si>
  <si>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</si>
  <si>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</si>
  <si>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</si>
  <si>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</si>
  <si>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</si>
  <si>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</si>
  <si>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</si>
  <si>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</si>
  <si>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</si>
  <si>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</si>
  <si>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</si>
  <si>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</si>
  <si>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</si>
  <si>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</si>
  <si>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</si>
  <si>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</si>
  <si>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</si>
  <si>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</si>
  <si>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</si>
  <si>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</si>
  <si>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</si>
  <si>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</si>
  <si>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</si>
  <si>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</si>
  <si>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</si>
  <si>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</si>
  <si>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</si>
  <si>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</si>
  <si>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</si>
  <si>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</si>
  <si>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</si>
  <si>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</si>
  <si>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</si>
  <si>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</si>
  <si>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</si>
  <si>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</si>
  <si>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</si>
  <si>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</si>
  <si>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</si>
  <si>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</si>
  <si>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</si>
  <si>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</si>
  <si>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</si>
  <si>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</si>
  <si>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</si>
  <si>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</si>
  <si>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</si>
  <si>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</si>
  <si>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</si>
  <si>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</si>
  <si>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</si>
  <si>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</si>
  <si>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</si>
  <si>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</si>
  <si>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</si>
  <si>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</si>
  <si>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</si>
  <si>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</si>
  <si>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</si>
  <si>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</si>
  <si>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</si>
  <si>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</si>
  <si>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</si>
  <si>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</si>
  <si>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</si>
  <si>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</si>
  <si>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</si>
  <si>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</si>
  <si>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</si>
  <si>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</si>
  <si>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</si>
  <si>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</si>
  <si>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</si>
  <si>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</si>
  <si>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</si>
  <si>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</si>
  <si>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</si>
  <si>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</si>
  <si>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</si>
  <si>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</si>
  <si>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</si>
  <si>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</si>
  <si>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</si>
  <si>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</si>
  <si>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</si>
  <si>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</si>
  <si>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</si>
  <si>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</si>
  <si>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</si>
  <si>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</si>
  <si>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</si>
  <si>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</si>
  <si>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</si>
  <si>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</si>
  <si>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</si>
  <si>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</si>
  <si>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</si>
  <si>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</si>
  <si>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</si>
  <si>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</si>
  <si>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</si>
  <si>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</si>
  <si>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</si>
  <si>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</si>
  <si>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</si>
  <si>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</si>
  <si>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</si>
  <si>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</si>
  <si>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</si>
  <si>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</si>
  <si>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</si>
  <si>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</si>
  <si>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</si>
  <si>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</si>
  <si>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</si>
  <si>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</si>
  <si>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</si>
  <si>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</si>
  <si>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</si>
  <si>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</si>
  <si>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</si>
  <si>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</si>
  <si>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</si>
  <si>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</si>
  <si>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</si>
  <si>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</si>
  <si>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</si>
  <si>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</si>
  <si>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</si>
  <si>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</si>
  <si>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</si>
  <si>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</si>
  <si>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</si>
  <si>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</si>
  <si>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</si>
  <si>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</si>
  <si>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</si>
  <si>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</si>
  <si>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</si>
  <si>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</si>
  <si>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</si>
  <si>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</si>
  <si>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</si>
  <si>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</si>
  <si>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</si>
  <si>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</si>
  <si>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</si>
  <si>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</si>
  <si>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</si>
  <si>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</si>
  <si>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</si>
  <si>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</si>
  <si>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</si>
  <si>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</si>
  <si>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</si>
  <si>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</si>
  <si>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</si>
  <si>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</si>
  <si>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</si>
  <si>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</si>
  <si>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</si>
  <si>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</si>
  <si>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</si>
  <si>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</si>
  <si>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</si>
  <si>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</si>
  <si>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</si>
  <si>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</si>
  <si>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</si>
  <si>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</si>
  <si>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</si>
  <si>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</si>
  <si>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</si>
  <si>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</si>
  <si>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</si>
  <si>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</si>
  <si>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</si>
  <si>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</si>
  <si>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</si>
  <si>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</si>
  <si>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</si>
  <si>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</si>
  <si>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</si>
  <si>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</si>
  <si>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</si>
  <si>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</si>
  <si>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</si>
  <si>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</si>
  <si>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</si>
  <si>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</si>
  <si>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</si>
  <si>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</si>
  <si>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</si>
  <si>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</si>
  <si>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</si>
  <si>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</si>
  <si>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</si>
  <si>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</si>
  <si>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</si>
  <si>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</si>
  <si>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</si>
  <si>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</si>
  <si>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</si>
  <si>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</si>
  <si>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</si>
  <si>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</si>
  <si>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</si>
  <si>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</si>
  <si>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</si>
  <si>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</si>
  <si>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</si>
  <si>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</si>
  <si>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</si>
  <si>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</si>
  <si>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</si>
  <si>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</si>
  <si>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</si>
  <si>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</si>
  <si>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</si>
  <si>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</si>
  <si>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</si>
  <si>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</si>
  <si>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</si>
  <si>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</si>
  <si>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</si>
  <si>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</si>
  <si>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</si>
  <si>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</si>
  <si>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</si>
  <si>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</si>
  <si>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</si>
  <si>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</si>
  <si>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</si>
  <si>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</si>
  <si>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</si>
  <si>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</si>
  <si>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</si>
  <si>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</si>
  <si>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</si>
  <si>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</si>
  <si>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</si>
  <si>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</si>
  <si>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</si>
  <si>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</si>
  <si>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</si>
  <si>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</si>
  <si>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</si>
  <si>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</si>
  <si>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</si>
  <si>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</si>
  <si>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</si>
  <si>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</si>
  <si>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</si>
  <si>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</si>
  <si>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</si>
  <si>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</si>
  <si>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</si>
  <si>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</si>
  <si>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</si>
  <si>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</si>
  <si>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</si>
  <si>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</si>
  <si>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</si>
  <si>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</si>
  <si>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</si>
  <si>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</si>
  <si>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</si>
  <si>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</si>
  <si>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</si>
  <si>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</si>
  <si>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</si>
  <si>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</si>
  <si>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</si>
  <si>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</si>
  <si>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</si>
  <si>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</si>
  <si>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</si>
  <si>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</si>
  <si>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</si>
  <si>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</si>
  <si>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</si>
  <si>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</si>
  <si>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</si>
  <si>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</si>
  <si>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</si>
  <si>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</si>
  <si>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</si>
  <si>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</si>
  <si>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</si>
  <si>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</si>
  <si>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</si>
  <si>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</si>
  <si>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</si>
  <si>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</si>
  <si>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</si>
  <si>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</si>
  <si>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</si>
  <si>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</si>
  <si>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</si>
  <si>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</si>
  <si>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</si>
  <si>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</si>
  <si>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</si>
  <si>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</si>
  <si>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</si>
  <si>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</si>
  <si>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</si>
  <si>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</si>
  <si>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</si>
  <si>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</si>
  <si>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</si>
  <si>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</si>
  <si>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</si>
  <si>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</si>
  <si>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</si>
  <si>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</si>
  <si>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</si>
  <si>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</si>
  <si>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</si>
  <si>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</si>
  <si>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</si>
  <si>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</si>
  <si>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</si>
  <si>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</si>
  <si>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</si>
  <si>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</si>
  <si>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</si>
  <si>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</si>
  <si>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</si>
  <si>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</si>
  <si>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</si>
  <si>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</si>
  <si>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</si>
  <si>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</si>
  <si>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</si>
  <si>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</si>
  <si>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</si>
  <si>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</si>
  <si>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</si>
  <si>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</si>
  <si>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</si>
  <si>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</si>
  <si>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</si>
  <si>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</si>
  <si>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</si>
  <si>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</si>
  <si>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</si>
  <si>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</si>
  <si>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</si>
  <si>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</si>
  <si>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</si>
  <si>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</si>
  <si>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</si>
  <si>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</si>
  <si>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</si>
  <si>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</si>
  <si>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</si>
  <si>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</si>
  <si>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</si>
  <si>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</si>
  <si>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</si>
  <si>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</si>
  <si>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</si>
  <si>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</si>
  <si>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</si>
  <si>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</si>
  <si>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</si>
  <si>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</si>
  <si>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</si>
  <si>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</si>
  <si>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</si>
  <si>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</si>
  <si>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</si>
  <si>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</si>
  <si>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</si>
  <si>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</si>
  <si>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</si>
  <si>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</si>
  <si>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</si>
  <si>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</si>
  <si>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</si>
  <si>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</si>
  <si>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</si>
  <si>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</si>
  <si>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</si>
  <si>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</si>
  <si>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</si>
  <si>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</si>
  <si>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</si>
  <si>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</si>
  <si>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</si>
  <si>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</si>
  <si>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</si>
  <si>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</si>
  <si>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</si>
  <si>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</si>
  <si>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</si>
  <si>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</si>
  <si>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</si>
  <si>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</si>
  <si>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</si>
  <si>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</si>
  <si>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</si>
  <si>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</si>
  <si>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</si>
  <si>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</si>
  <si>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</si>
  <si>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</si>
  <si>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</si>
  <si>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</si>
  <si>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</si>
  <si>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</si>
  <si>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</si>
  <si>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</si>
  <si>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</si>
  <si>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</si>
  <si>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</si>
  <si>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</si>
  <si>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</si>
  <si>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</si>
  <si>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</si>
  <si>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</si>
  <si>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</si>
  <si>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</si>
  <si>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</si>
  <si>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</si>
  <si>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</si>
  <si>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</si>
  <si>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</si>
  <si>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</si>
  <si>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</si>
  <si>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</si>
  <si>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</si>
  <si>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</si>
  <si>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</si>
  <si>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</si>
  <si>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</si>
  <si>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</si>
  <si>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</si>
  <si>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</si>
  <si>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</si>
  <si>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</si>
  <si>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</si>
  <si>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</si>
  <si>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</si>
  <si>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</si>
  <si>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</si>
  <si>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</si>
  <si>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</si>
  <si>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</si>
  <si>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</si>
  <si>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</si>
  <si>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</si>
  <si>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</si>
  <si>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</si>
  <si>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</si>
  <si>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</si>
  <si>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</si>
  <si>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</si>
  <si>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</si>
  <si>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</si>
  <si>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</si>
  <si>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</si>
  <si>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</si>
  <si>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</si>
  <si>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</si>
  <si>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</si>
  <si>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</si>
  <si>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</si>
  <si>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</si>
  <si>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</si>
  <si>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</si>
  <si>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</si>
  <si>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</si>
  <si>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</si>
  <si>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</si>
  <si>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</si>
  <si>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</si>
  <si>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</si>
  <si>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</si>
  <si>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</si>
  <si>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</si>
  <si>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</si>
  <si>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</si>
  <si>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</si>
  <si>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</si>
  <si>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</si>
  <si>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</si>
  <si>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</si>
  <si>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</si>
  <si>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</si>
  <si>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</si>
  <si>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</si>
  <si>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</si>
  <si>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</si>
  <si>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</si>
  <si>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</si>
  <si>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</si>
  <si>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</si>
  <si>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</si>
  <si>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</si>
  <si>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</si>
  <si>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</si>
  <si>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</si>
  <si>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</si>
  <si>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</si>
  <si>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</si>
  <si>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</si>
  <si>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</si>
  <si>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</si>
  <si>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</si>
  <si>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</si>
  <si>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</si>
  <si>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</si>
  <si>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</si>
  <si>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</si>
  <si>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</si>
  <si>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</si>
  <si>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</si>
  <si>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</si>
  <si>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</si>
  <si>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</si>
  <si>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</si>
  <si>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</si>
  <si>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</si>
  <si>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</si>
  <si>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</si>
  <si>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</si>
  <si>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</si>
  <si>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</si>
  <si>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</si>
  <si>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</si>
  <si>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</si>
  <si>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</si>
  <si>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</si>
  <si>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</si>
  <si>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</si>
  <si>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</si>
  <si>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</si>
  <si>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</si>
  <si>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</si>
  <si>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</si>
  <si>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</si>
  <si>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</si>
  <si>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</si>
  <si>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</si>
  <si>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</si>
  <si>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</si>
  <si>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</si>
  <si>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</si>
  <si>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</si>
  <si>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</si>
  <si>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</si>
  <si>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</si>
  <si>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</si>
  <si>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</si>
  <si>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</si>
  <si>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</si>
  <si>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</si>
  <si>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</si>
  <si>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</si>
  <si>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</si>
  <si>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</si>
  <si>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</si>
  <si>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</si>
  <si>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</si>
  <si>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</si>
  <si>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</si>
  <si>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</si>
  <si>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</si>
  <si>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</si>
  <si>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</si>
  <si>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</si>
  <si>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</si>
  <si>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</si>
  <si>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</si>
  <si>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</si>
  <si>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</si>
  <si>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</si>
  <si>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</si>
  <si>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</si>
  <si>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</si>
  <si>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</si>
  <si>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</si>
  <si>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</si>
  <si>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</si>
  <si>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</si>
  <si>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</si>
  <si>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</si>
  <si>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</si>
  <si>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</si>
  <si>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</si>
  <si>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</si>
  <si>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</si>
  <si>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</si>
  <si>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</si>
  <si>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</si>
  <si>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</si>
  <si>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</si>
  <si>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</si>
  <si>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</si>
  <si>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</si>
  <si>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</si>
  <si>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</si>
  <si>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</si>
  <si>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</si>
  <si>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</si>
  <si>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</si>
  <si>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</si>
  <si>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</si>
  <si>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</si>
  <si>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</si>
  <si>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</si>
  <si>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</si>
  <si>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</si>
  <si>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</si>
  <si>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</si>
  <si>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</si>
  <si>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</si>
  <si>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</si>
  <si>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</si>
  <si>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</si>
  <si>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</si>
  <si>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</si>
  <si>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</si>
  <si>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</si>
  <si>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</si>
  <si>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</si>
  <si>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</si>
  <si>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</si>
  <si>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</si>
  <si>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</si>
  <si>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</si>
  <si>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</si>
  <si>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</si>
  <si>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</si>
  <si>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</si>
  <si>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</si>
  <si>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</si>
  <si>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</si>
  <si>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</si>
  <si>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</si>
  <si>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</si>
  <si>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</si>
  <si>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</si>
  <si>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</si>
  <si>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</si>
  <si>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</si>
  <si>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</si>
  <si>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</si>
  <si>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</si>
  <si>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</si>
  <si>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</si>
  <si>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</si>
  <si>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</si>
  <si>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</si>
  <si>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</si>
  <si>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</si>
  <si>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</si>
  <si>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</si>
  <si>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</si>
  <si>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</si>
  <si>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</si>
  <si>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</si>
  <si>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</si>
  <si>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</si>
  <si>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</si>
  <si>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</si>
  <si>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</si>
  <si>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</si>
  <si>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</si>
  <si>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</si>
  <si>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</si>
  <si>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</si>
  <si>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</si>
  <si>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</si>
  <si>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</si>
  <si>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</si>
  <si>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</si>
  <si>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</si>
  <si>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</si>
  <si>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</si>
  <si>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</si>
  <si>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</si>
  <si>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</si>
  <si>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</si>
  <si>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</si>
  <si>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</si>
  <si>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</si>
  <si>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</si>
  <si>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</si>
  <si>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</si>
  <si>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</si>
  <si>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</si>
  <si>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</si>
  <si>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</si>
  <si>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</si>
  <si>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</si>
  <si>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</si>
  <si>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</si>
  <si>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</si>
  <si>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</si>
  <si>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</si>
  <si>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</si>
  <si>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</si>
  <si>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</si>
  <si>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</si>
  <si>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</si>
  <si>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</si>
  <si>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</si>
  <si>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</si>
  <si>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</si>
  <si>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</si>
  <si>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</si>
  <si>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</si>
  <si>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</si>
  <si>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</si>
  <si>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</si>
  <si>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</si>
  <si>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</si>
  <si>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</si>
  <si>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</si>
  <si>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</si>
  <si>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</si>
  <si>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</si>
  <si>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</si>
  <si>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</si>
  <si>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</si>
  <si>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</si>
  <si>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</si>
  <si>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</si>
  <si>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</si>
  <si>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</si>
  <si>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</si>
  <si>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</si>
  <si>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</si>
  <si>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</si>
  <si>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</si>
  <si>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</si>
  <si>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</si>
  <si>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</si>
  <si>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</si>
  <si>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</si>
  <si>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</si>
  <si>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</si>
  <si>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</si>
  <si>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</si>
  <si>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</si>
  <si>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</si>
  <si>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</si>
  <si>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</si>
  <si>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</si>
  <si>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</si>
  <si>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</si>
  <si>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</si>
  <si>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</si>
  <si>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</si>
  <si>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</si>
  <si>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</si>
  <si>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</si>
  <si>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</si>
  <si>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</si>
  <si>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</si>
  <si>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</si>
  <si>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</si>
  <si>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</si>
  <si>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</si>
  <si>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</si>
  <si>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</si>
  <si>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</si>
  <si>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</si>
  <si>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</si>
  <si>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</si>
  <si>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</si>
  <si>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</si>
  <si>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</si>
  <si>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</si>
  <si>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</si>
  <si>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</si>
  <si>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</si>
  <si>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</si>
  <si>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</si>
  <si>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</si>
  <si>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</si>
  <si>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</si>
  <si>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</si>
  <si>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</si>
  <si>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</si>
  <si>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</si>
  <si>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</si>
  <si>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</si>
  <si>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</si>
  <si>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</si>
  <si>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</si>
  <si>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</si>
  <si>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</si>
  <si>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</si>
  <si>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</si>
  <si>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</si>
  <si>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</si>
  <si>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</si>
  <si>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</si>
  <si>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</si>
  <si>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</si>
  <si>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</si>
  <si>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</si>
  <si>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</si>
  <si>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</si>
  <si>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</si>
  <si>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</si>
  <si>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</si>
  <si>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</si>
  <si>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</si>
  <si>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</si>
  <si>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</si>
  <si>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</si>
  <si>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</si>
  <si>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</si>
  <si>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</si>
  <si>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</si>
  <si>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</si>
  <si>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</si>
  <si>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</si>
  <si>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</si>
  <si>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</si>
  <si>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</si>
  <si>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</si>
  <si>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</si>
  <si>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</si>
  <si>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</si>
  <si>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</si>
  <si>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</si>
  <si>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</si>
  <si>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</si>
  <si>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</si>
  <si>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</si>
  <si>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</si>
  <si>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</si>
  <si>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</si>
  <si>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</si>
  <si>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</si>
  <si>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</si>
  <si>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</si>
  <si>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</si>
  <si>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</si>
  <si>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</si>
  <si>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</si>
  <si>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</si>
  <si>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</si>
  <si>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</si>
  <si>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</si>
  <si>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</si>
  <si>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</si>
  <si>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</si>
  <si>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</si>
  <si>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</si>
  <si>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</si>
  <si>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</si>
  <si>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</si>
  <si>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</si>
  <si>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</si>
  <si>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</si>
  <si>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</si>
  <si>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</si>
  <si>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</si>
  <si>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</si>
  <si>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</si>
  <si>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</si>
  <si>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</si>
  <si>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</si>
  <si>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</si>
  <si>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</si>
  <si>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</si>
  <si>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</si>
  <si>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</si>
  <si>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</si>
  <si>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</si>
  <si>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</si>
  <si>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</si>
  <si>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</si>
  <si>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</si>
  <si>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</si>
  <si>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</si>
  <si>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</si>
  <si>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</si>
  <si>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</si>
  <si>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</si>
  <si>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</si>
  <si>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</si>
  <si>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</si>
  <si>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</si>
  <si>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</si>
  <si>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</si>
  <si>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</si>
  <si>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</si>
  <si>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</si>
  <si>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</si>
  <si>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</si>
  <si>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</si>
  <si>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</si>
  <si>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</si>
  <si>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</si>
  <si>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</si>
  <si>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</si>
  <si>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</si>
  <si>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</si>
  <si>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</si>
  <si>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</si>
  <si>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</si>
  <si>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</si>
  <si>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</si>
  <si>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</si>
  <si>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</si>
  <si>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</si>
  <si>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</si>
  <si>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</si>
  <si>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</si>
  <si>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</si>
  <si>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</si>
  <si>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</si>
  <si>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</si>
  <si>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</si>
  <si>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</si>
  <si>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</si>
  <si>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</si>
  <si>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</si>
  <si>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</si>
  <si>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</si>
  <si>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</si>
  <si>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</si>
  <si>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</si>
  <si>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</si>
  <si>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</si>
  <si>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</si>
  <si>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</si>
  <si>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</si>
  <si>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</si>
  <si>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</si>
  <si>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</si>
  <si>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</si>
  <si>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</si>
  <si>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</si>
  <si>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</si>
  <si>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</si>
  <si>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</si>
  <si>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</si>
  <si>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</si>
  <si>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</si>
  <si>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</si>
  <si>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</si>
  <si>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</si>
  <si>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</si>
  <si>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</si>
  <si>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</si>
  <si>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</si>
  <si>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</si>
  <si>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</si>
  <si>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</si>
  <si>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</si>
  <si>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</si>
  <si>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</si>
  <si>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</si>
  <si>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</si>
  <si>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</si>
  <si>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</si>
  <si>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</si>
  <si>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</si>
  <si>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</si>
  <si>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</si>
  <si>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</si>
  <si>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</si>
  <si>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</si>
  <si>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</si>
  <si>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</si>
  <si>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</si>
  <si>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</si>
  <si>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</si>
  <si>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</si>
  <si>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</si>
  <si>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</si>
  <si>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</si>
  <si>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</si>
  <si>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</si>
  <si>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</si>
  <si>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</si>
  <si>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</si>
  <si>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</si>
  <si>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</si>
  <si>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</si>
  <si>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</si>
  <si>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</si>
  <si>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</si>
  <si>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</si>
  <si>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</si>
  <si>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</si>
  <si>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</si>
  <si>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</si>
  <si>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</si>
  <si>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</si>
  <si>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</si>
  <si>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</si>
  <si>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</si>
  <si>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</si>
  <si>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</si>
  <si>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</si>
  <si>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</si>
  <si>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</si>
  <si>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</si>
  <si>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</si>
  <si>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</si>
  <si>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</si>
  <si>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</si>
  <si>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</si>
  <si>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</si>
  <si>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</si>
  <si>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</si>
  <si>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</si>
  <si>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</si>
  <si>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</si>
  <si>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</si>
  <si>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</si>
  <si>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</si>
  <si>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</si>
  <si>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</si>
  <si>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</si>
  <si>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</si>
  <si>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</si>
  <si>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</si>
  <si>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</si>
  <si>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</si>
  <si>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</si>
  <si>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</si>
  <si>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</si>
  <si>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</si>
  <si>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</si>
  <si>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</si>
  <si>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</si>
  <si>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</si>
  <si>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</si>
  <si>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</si>
  <si>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</si>
  <si>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</si>
  <si>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</si>
  <si>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</si>
  <si>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</si>
  <si>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</si>
  <si>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</si>
  <si>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</si>
  <si>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</si>
  <si>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</si>
  <si>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</si>
  <si>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</si>
  <si>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</si>
  <si>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</si>
  <si>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</si>
  <si>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</si>
  <si>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</si>
  <si>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</si>
  <si>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</si>
  <si>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</si>
  <si>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</si>
  <si>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</si>
  <si>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</si>
  <si>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</si>
  <si>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</si>
  <si>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</si>
  <si>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</si>
  <si>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</si>
  <si>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</si>
  <si>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</si>
  <si>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</si>
  <si>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</si>
  <si>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</si>
  <si>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</si>
  <si>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</si>
  <si>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</si>
  <si>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</si>
  <si>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</si>
  <si>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</si>
  <si>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</si>
  <si>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</si>
  <si>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</si>
  <si>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</si>
  <si>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</si>
  <si>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</si>
  <si>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</si>
  <si>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</si>
  <si>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</si>
  <si>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</si>
  <si>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</si>
  <si>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</si>
  <si>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</si>
  <si>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</si>
  <si>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</si>
  <si>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</si>
  <si>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</si>
  <si>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</si>
  <si>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</si>
  <si>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</si>
  <si>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</si>
  <si>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</si>
  <si>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</si>
  <si>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</si>
  <si>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</si>
  <si>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</si>
  <si>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</si>
  <si>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</si>
  <si>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</si>
  <si>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</si>
  <si>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</si>
  <si>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</si>
  <si>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</si>
  <si>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</si>
  <si>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</si>
  <si>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</si>
  <si>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</si>
  <si>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</si>
  <si>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</si>
  <si>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</si>
  <si>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</si>
  <si>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</si>
  <si>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</si>
  <si>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</si>
  <si>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</si>
  <si>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</si>
  <si>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</si>
  <si>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</si>
  <si>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</si>
  <si>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</si>
  <si>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</si>
  <si>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</si>
  <si>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</si>
  <si>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</si>
  <si>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</si>
  <si>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</si>
  <si>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</si>
  <si>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</si>
  <si>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</si>
  <si>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</si>
  <si>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</si>
  <si>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</si>
  <si>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</si>
  <si>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</si>
  <si>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</si>
  <si>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</si>
  <si>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</si>
  <si>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</si>
  <si>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</si>
  <si>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</si>
  <si>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</si>
  <si>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</si>
  <si>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</si>
  <si>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</si>
  <si>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</si>
  <si>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</si>
  <si>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</si>
  <si>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</si>
  <si>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</si>
  <si>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</si>
  <si>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</si>
  <si>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</si>
  <si>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</si>
  <si>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</si>
  <si>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</si>
  <si>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</si>
  <si>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</si>
  <si>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</si>
  <si>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</si>
  <si>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</si>
  <si>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</si>
  <si>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</si>
  <si>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</si>
  <si>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</si>
  <si>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</si>
  <si>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</si>
  <si>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</si>
  <si>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</si>
  <si>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</si>
  <si>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</si>
  <si>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</si>
  <si>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</si>
  <si>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</si>
  <si>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</si>
  <si>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</si>
  <si>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</si>
  <si>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</si>
  <si>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</si>
  <si>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</si>
  <si>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</si>
  <si>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</si>
  <si>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</si>
  <si>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</si>
  <si>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</si>
  <si>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</si>
  <si>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</si>
  <si>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</si>
  <si>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</si>
  <si>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</si>
  <si>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</si>
  <si>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</si>
  <si>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</si>
  <si>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</si>
  <si>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</si>
  <si>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</si>
  <si>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</si>
  <si>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</si>
  <si>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</si>
  <si>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</si>
  <si>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</si>
  <si>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</si>
  <si>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</si>
  <si>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</si>
  <si>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</si>
  <si>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</si>
  <si>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</si>
  <si>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</si>
  <si>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</si>
  <si>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</si>
  <si>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</si>
  <si>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</si>
  <si>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</si>
  <si>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</si>
  <si>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</si>
  <si>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</si>
  <si>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</si>
  <si>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</si>
  <si>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</si>
  <si>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</si>
  <si>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</si>
  <si>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</si>
  <si>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</si>
  <si>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</si>
  <si>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</si>
  <si>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</si>
  <si>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</si>
  <si>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</si>
  <si>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</si>
  <si>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</si>
  <si>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</si>
  <si>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</si>
  <si>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</si>
  <si>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</si>
  <si>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</si>
  <si>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</si>
  <si>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</si>
  <si>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</si>
  <si>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</si>
  <si>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</si>
  <si>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</si>
  <si>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</si>
  <si>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</si>
  <si>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</si>
  <si>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</si>
  <si>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</si>
  <si>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</si>
  <si>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</si>
  <si>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</si>
  <si>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</si>
  <si>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</si>
  <si>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</si>
  <si>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</si>
  <si>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</si>
  <si>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</si>
  <si>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</si>
  <si>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</si>
  <si>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</si>
  <si>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</si>
  <si>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</si>
  <si>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</si>
  <si>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</si>
  <si>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</si>
  <si>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</si>
  <si>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</si>
  <si>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</si>
  <si>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</si>
  <si>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</si>
  <si>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</si>
  <si>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</si>
  <si>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</si>
  <si>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</si>
  <si>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</si>
  <si>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</si>
  <si>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</si>
  <si>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</si>
  <si>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</si>
  <si>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</si>
  <si>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</si>
  <si>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</si>
  <si>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</si>
  <si>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</si>
  <si>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</si>
  <si>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</si>
  <si>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</si>
  <si>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</si>
  <si>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</si>
  <si>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</si>
  <si>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</si>
  <si>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</si>
  <si>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</si>
  <si>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</si>
  <si>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</si>
  <si>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</si>
  <si>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</si>
  <si>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</si>
  <si>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</si>
  <si>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</si>
  <si>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</si>
  <si>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</si>
  <si>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</si>
  <si>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</si>
  <si>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</si>
  <si>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</si>
  <si>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</si>
  <si>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</si>
  <si>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</si>
  <si>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</si>
  <si>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</si>
  <si>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</si>
  <si>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</si>
  <si>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</si>
  <si>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</si>
  <si>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</si>
  <si>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</si>
  <si>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</si>
  <si>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</si>
  <si>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</si>
  <si>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</si>
  <si>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</si>
  <si>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</si>
  <si>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</si>
  <si>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</si>
  <si>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</si>
  <si>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</si>
  <si>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</si>
  <si>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</si>
  <si>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</si>
  <si>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</si>
  <si>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</si>
  <si>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</si>
  <si>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</si>
  <si>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</si>
  <si>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</si>
  <si>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</si>
  <si>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</si>
  <si>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</si>
  <si>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</si>
  <si>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</si>
  <si>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</si>
  <si>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</si>
  <si>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</si>
  <si>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</si>
  <si>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</si>
  <si>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</si>
  <si>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</si>
  <si>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</si>
  <si>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</si>
  <si>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</si>
  <si>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</si>
  <si>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</si>
  <si>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</si>
  <si>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</si>
  <si>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</si>
  <si>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</si>
  <si>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</si>
  <si>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</si>
  <si>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</si>
  <si>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</si>
  <si>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</si>
  <si>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</si>
  <si>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</si>
  <si>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</si>
  <si>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</si>
  <si>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</si>
  <si>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</si>
  <si>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</si>
  <si>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</si>
  <si>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</si>
  <si>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</si>
  <si>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</si>
  <si>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</si>
  <si>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</si>
  <si>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</si>
  <si>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</si>
  <si>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</si>
  <si>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</si>
  <si>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</si>
  <si>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</si>
  <si>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</si>
  <si>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</si>
  <si>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</si>
  <si>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</si>
  <si>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</si>
  <si>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</si>
  <si>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</si>
  <si>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</si>
  <si>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</si>
  <si>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</si>
  <si>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</si>
  <si>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</si>
  <si>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</si>
  <si>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</si>
  <si>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</si>
  <si>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</si>
  <si>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</si>
  <si>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</si>
  <si>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</si>
  <si>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</si>
  <si>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</si>
  <si>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</si>
  <si>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</si>
  <si>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</si>
  <si>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</si>
  <si>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</si>
  <si>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</si>
  <si>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</si>
  <si>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</si>
  <si>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</si>
  <si>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</si>
  <si>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</si>
  <si>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</si>
  <si>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</si>
  <si>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</si>
  <si>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</si>
  <si>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</si>
  <si>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</si>
  <si>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</si>
  <si>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</si>
  <si>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</si>
  <si>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</si>
  <si>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</si>
  <si>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</si>
  <si>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</si>
  <si>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</si>
  <si>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</si>
  <si>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</si>
  <si>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</si>
  <si>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</si>
  <si>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</si>
  <si>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</si>
  <si>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</si>
  <si>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</si>
  <si>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</si>
  <si>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</si>
  <si>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</si>
  <si>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</si>
  <si>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</si>
  <si>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</si>
  <si>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</si>
  <si>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</si>
  <si>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</si>
  <si>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</si>
  <si>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</si>
  <si>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</si>
  <si>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</si>
  <si>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</si>
  <si>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</si>
  <si>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</si>
  <si>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</si>
  <si>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</si>
  <si>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</si>
  <si>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</si>
  <si>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</si>
  <si>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</si>
  <si>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</si>
  <si>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</si>
  <si>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</si>
  <si>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</si>
  <si>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</si>
  <si>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</si>
  <si>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</si>
  <si>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</si>
  <si>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</si>
  <si>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</si>
  <si>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</si>
  <si>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</si>
  <si>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</si>
  <si>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</si>
  <si>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</si>
  <si>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</si>
  <si>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</si>
  <si>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</si>
  <si>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</si>
  <si>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</si>
  <si>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</si>
  <si>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</si>
  <si>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</si>
  <si>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</si>
  <si>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</si>
  <si>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</si>
  <si>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</si>
  <si>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</si>
  <si>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</si>
  <si>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</si>
  <si>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</si>
  <si>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</si>
  <si>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</si>
  <si>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</si>
  <si>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</si>
  <si>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</si>
  <si>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</si>
  <si>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</si>
  <si>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</si>
  <si>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</si>
  <si>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</si>
  <si>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</si>
  <si>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</si>
  <si>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</si>
  <si>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</si>
  <si>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</si>
  <si>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</si>
  <si>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</si>
  <si>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</si>
  <si>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</si>
  <si>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</si>
  <si>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</si>
  <si>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</si>
  <si>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</si>
  <si>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</si>
  <si>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</si>
  <si>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</si>
  <si>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</si>
  <si>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</si>
  <si>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</si>
  <si>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</si>
  <si>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</si>
  <si>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</si>
  <si>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</si>
  <si>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</si>
  <si>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</si>
  <si>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</si>
  <si>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</si>
  <si>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</si>
  <si>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</si>
  <si>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</si>
  <si>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</si>
  <si>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</si>
  <si>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</si>
  <si>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</si>
  <si>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</si>
  <si>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</si>
  <si>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</si>
  <si>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</si>
  <si>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</si>
  <si>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</si>
  <si>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</si>
  <si>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</si>
  <si>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</si>
  <si>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</si>
  <si>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</si>
  <si>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</si>
  <si>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</si>
  <si>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</si>
  <si>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</si>
  <si>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</si>
  <si>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</si>
  <si>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</si>
  <si>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</si>
  <si>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</si>
  <si>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</si>
  <si>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</si>
  <si>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</si>
  <si>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</si>
  <si>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</si>
  <si>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</si>
  <si>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</si>
  <si>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</si>
  <si>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</si>
  <si>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</si>
  <si>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</si>
  <si>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</si>
  <si>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</si>
  <si>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</si>
  <si>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</si>
  <si>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</si>
  <si>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</si>
  <si>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</si>
  <si>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</si>
  <si>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</si>
  <si>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</si>
  <si>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</si>
  <si>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</si>
  <si>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</si>
  <si>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</si>
  <si>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</si>
  <si>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</si>
  <si>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</si>
  <si>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</si>
  <si>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</si>
  <si>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</si>
  <si>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</si>
  <si>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</si>
  <si>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</si>
  <si>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</si>
  <si>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</si>
  <si>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</si>
  <si>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</si>
  <si>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</si>
  <si>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</si>
  <si>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</si>
  <si>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</si>
  <si>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</si>
  <si>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</si>
  <si>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</si>
  <si>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</si>
  <si>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</si>
  <si>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</si>
  <si>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</si>
  <si>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</si>
  <si>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</si>
  <si>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</si>
  <si>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</si>
  <si>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</si>
  <si>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</si>
  <si>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</si>
  <si>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</si>
  <si>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</si>
  <si>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</si>
  <si>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</si>
  <si>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</si>
  <si>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</si>
  <si>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</si>
  <si>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</si>
  <si>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</si>
  <si>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</si>
  <si>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</si>
  <si>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</si>
  <si>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</si>
  <si>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</si>
  <si>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</si>
  <si>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</si>
  <si>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</si>
  <si>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</si>
  <si>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</si>
  <si>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</si>
  <si>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</si>
  <si>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</si>
  <si>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</si>
  <si>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</si>
  <si>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</si>
  <si>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</si>
  <si>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</si>
  <si>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</si>
  <si>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</si>
  <si>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</si>
  <si>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</si>
  <si>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</si>
  <si>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</si>
  <si>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</si>
  <si>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</si>
  <si>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</si>
  <si>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</si>
  <si>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</si>
  <si>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</si>
  <si>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</si>
  <si>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</si>
  <si>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</si>
  <si>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</si>
  <si>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</si>
  <si>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</si>
  <si>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</si>
  <si>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</si>
  <si>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</si>
  <si>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</si>
  <si>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</si>
  <si>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</si>
  <si>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</si>
  <si>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</si>
  <si>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</si>
  <si>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</si>
  <si>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</si>
  <si>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</si>
  <si>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</si>
  <si>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</si>
  <si>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</si>
  <si>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</si>
  <si>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</si>
  <si>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</si>
  <si>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</si>
  <si>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</si>
  <si>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</si>
  <si>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</si>
  <si>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</si>
  <si>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</si>
  <si>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</si>
  <si>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</si>
  <si>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</si>
  <si>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</si>
  <si>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</si>
  <si>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</si>
  <si>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</si>
  <si>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</si>
  <si>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</si>
  <si>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</si>
  <si>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</si>
  <si>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</si>
  <si>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</si>
  <si>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</si>
  <si>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</si>
  <si>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</si>
  <si>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</si>
  <si>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</si>
  <si>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</si>
  <si>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</si>
  <si>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</si>
  <si>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</si>
  <si>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</si>
  <si>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</si>
  <si>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</si>
  <si>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</si>
  <si>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</si>
  <si>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</si>
  <si>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</si>
  <si>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</si>
  <si>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</si>
  <si>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</si>
  <si>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</si>
  <si>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</si>
  <si>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</si>
  <si>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</si>
  <si>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</si>
  <si>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</si>
  <si>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</si>
  <si>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</si>
  <si>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</si>
  <si>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</si>
  <si>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</si>
  <si>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</si>
  <si>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</si>
  <si>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</si>
  <si>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</si>
  <si>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</si>
  <si>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</si>
  <si>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</si>
  <si>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</si>
  <si>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</si>
  <si>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</si>
  <si>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</si>
  <si>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</si>
  <si>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</si>
  <si>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</si>
  <si>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</si>
  <si>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</si>
  <si>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</si>
  <si>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</si>
  <si>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</si>
  <si>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</si>
  <si>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</si>
  <si>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</si>
  <si>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</si>
  <si>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</si>
  <si>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</si>
  <si>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</si>
  <si>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</si>
  <si>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</si>
  <si>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</si>
  <si>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</si>
  <si>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</si>
  <si>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</si>
  <si>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</si>
  <si>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</si>
  <si>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</si>
  <si>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</si>
  <si>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</si>
  <si>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</si>
  <si>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</si>
  <si>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</si>
  <si>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</si>
  <si>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</si>
  <si>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</si>
  <si>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</si>
  <si>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</si>
  <si>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</si>
  <si>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</si>
  <si>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</si>
  <si>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</si>
  <si>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</si>
  <si>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</si>
  <si>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</si>
  <si>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</si>
  <si>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</si>
  <si>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</si>
  <si>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</si>
  <si>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</si>
  <si>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</si>
  <si>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</si>
  <si>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</si>
  <si>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</si>
  <si>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</si>
  <si>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</si>
  <si>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</si>
  <si>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</si>
  <si>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</si>
  <si>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</si>
  <si>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</si>
  <si>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</si>
  <si>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</si>
  <si>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</si>
  <si>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</si>
  <si>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</si>
  <si>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</si>
  <si>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</si>
  <si>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</si>
  <si>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</si>
  <si>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</si>
  <si>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</si>
  <si>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</si>
  <si>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</si>
  <si>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</si>
  <si>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</si>
  <si>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</si>
  <si>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</si>
  <si>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</si>
  <si>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</si>
  <si>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</si>
  <si>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</si>
  <si>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</si>
  <si>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</si>
  <si>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</si>
  <si>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</si>
  <si>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</si>
  <si>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</si>
  <si>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</si>
  <si>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</si>
  <si>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</si>
  <si>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</si>
  <si>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</si>
  <si>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</si>
  <si>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</si>
  <si>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</si>
  <si>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</si>
  <si>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</si>
  <si>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</si>
  <si>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</si>
  <si>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</si>
  <si>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</si>
  <si>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</si>
  <si>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</si>
  <si>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</si>
  <si>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</si>
  <si>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</si>
  <si>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</si>
  <si>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</si>
  <si>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</si>
  <si>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</si>
  <si>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</si>
  <si>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</si>
  <si>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</si>
  <si>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</si>
  <si>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</si>
  <si>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</si>
  <si>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</si>
  <si>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</si>
  <si>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</si>
  <si>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</si>
  <si>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</si>
  <si>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</si>
  <si>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</si>
  <si>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</si>
  <si>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</si>
  <si>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</si>
  <si>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</si>
  <si>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</si>
  <si>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</si>
  <si>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</si>
  <si>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</si>
  <si>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</si>
  <si>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</si>
  <si>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</si>
  <si>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</si>
  <si>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</si>
  <si>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</si>
  <si>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</si>
  <si>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</si>
  <si>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</si>
  <si>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</si>
  <si>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</si>
  <si>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</si>
  <si>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</si>
  <si>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</si>
  <si>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</si>
  <si>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</si>
  <si>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</si>
  <si>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</si>
  <si>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</si>
  <si>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</si>
  <si>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</si>
  <si>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</si>
  <si>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</si>
  <si>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</si>
  <si>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</si>
  <si>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</si>
  <si>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</si>
  <si>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</si>
  <si>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</si>
  <si>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</si>
  <si>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</si>
  <si>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</si>
  <si>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</si>
  <si>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</si>
  <si>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</si>
  <si>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</si>
  <si>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</si>
  <si>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</si>
  <si>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</si>
  <si>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</si>
  <si>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</si>
  <si>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</si>
  <si>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</si>
  <si>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</si>
  <si>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</si>
  <si>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</si>
  <si>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</si>
  <si>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</si>
  <si>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</si>
  <si>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</si>
  <si>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</si>
  <si>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</si>
  <si>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</si>
  <si>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</si>
  <si>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</si>
  <si>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</si>
  <si>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</si>
  <si>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</si>
  <si>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</si>
  <si>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</si>
  <si>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</si>
  <si>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</si>
  <si>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</si>
  <si>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</si>
  <si>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</si>
  <si>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</si>
  <si>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</si>
  <si>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</si>
  <si>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</si>
  <si>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</si>
  <si>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</si>
  <si>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</si>
  <si>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</si>
  <si>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</si>
  <si>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</si>
  <si>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</si>
  <si>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</si>
  <si>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</si>
  <si>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</si>
  <si>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</si>
  <si>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</si>
  <si>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</si>
  <si>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</si>
  <si>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</si>
  <si>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</si>
  <si>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</si>
  <si>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</si>
  <si>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</si>
  <si>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</si>
  <si>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</si>
  <si>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</si>
  <si>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</si>
  <si>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</si>
  <si>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</si>
  <si>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</si>
  <si>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</si>
  <si>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</si>
  <si>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</si>
  <si>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</si>
  <si>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</si>
  <si>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</si>
  <si>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</si>
  <si>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</si>
  <si>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</si>
  <si>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</si>
  <si>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</si>
  <si>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</si>
  <si>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</si>
  <si>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</si>
  <si>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</si>
  <si>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</si>
  <si>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</si>
  <si>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</si>
  <si>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</si>
  <si>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</si>
  <si>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</si>
  <si>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</si>
  <si>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</si>
  <si>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</si>
  <si>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</si>
  <si>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</si>
  <si>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</si>
  <si>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</si>
  <si>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</si>
  <si>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</si>
  <si>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</si>
  <si>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</si>
  <si>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</si>
  <si>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</si>
  <si>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</si>
  <si>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</si>
  <si>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</si>
  <si>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</si>
  <si>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</si>
  <si>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</si>
  <si>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</si>
  <si>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</si>
  <si>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</si>
  <si>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</si>
  <si>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</si>
  <si>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</si>
  <si>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</si>
  <si>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</si>
  <si>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</si>
  <si>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</si>
  <si>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</si>
  <si>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</si>
  <si>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</si>
  <si>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</si>
  <si>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</si>
  <si>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</si>
  <si>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</si>
  <si>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</si>
  <si>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</si>
  <si>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</si>
  <si>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</si>
  <si>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</si>
  <si>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</si>
  <si>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</si>
  <si>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</si>
  <si>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</si>
  <si>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</si>
  <si>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</si>
  <si>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</si>
  <si>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</si>
  <si>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</si>
  <si>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</si>
  <si>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</si>
  <si>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</si>
  <si>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</si>
  <si>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</si>
  <si>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</si>
  <si>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</si>
  <si>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</si>
  <si>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</si>
  <si>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</si>
  <si>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</si>
  <si>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</si>
  <si>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</si>
  <si>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</si>
  <si>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</si>
  <si>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</si>
  <si>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</si>
  <si>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</si>
  <si>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</si>
  <si>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</si>
  <si>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</si>
  <si>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</si>
  <si>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</si>
  <si>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</si>
  <si>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</si>
  <si>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</si>
  <si>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</si>
  <si>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</si>
  <si>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</si>
  <si>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</si>
  <si>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</si>
  <si>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</si>
  <si>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</si>
  <si>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</si>
  <si>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</si>
  <si>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</si>
  <si>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</si>
  <si>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</si>
  <si>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</si>
  <si>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</si>
  <si>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</si>
  <si>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</si>
  <si>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</si>
  <si>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</si>
  <si>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</si>
  <si>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</si>
  <si>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</si>
  <si>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</si>
  <si>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</si>
  <si>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</si>
  <si>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</si>
  <si>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</si>
  <si>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</si>
  <si>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</si>
  <si>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</si>
  <si>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</si>
  <si>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</si>
  <si>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</si>
  <si>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</si>
  <si>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</si>
  <si>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</si>
  <si>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</si>
  <si>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</si>
  <si>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</si>
  <si>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</si>
  <si>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</si>
  <si>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</si>
  <si>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</si>
  <si>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</si>
  <si>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</si>
  <si>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</si>
  <si>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</si>
  <si>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</si>
  <si>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</si>
  <si>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</si>
  <si>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</si>
  <si>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</si>
  <si>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</si>
  <si>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</si>
  <si>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</si>
  <si>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</si>
  <si>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</si>
  <si>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</si>
  <si>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</si>
  <si>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</si>
  <si>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</si>
  <si>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</si>
  <si>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</si>
  <si>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</si>
  <si>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</si>
  <si>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</si>
  <si>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</si>
  <si>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</si>
  <si>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</si>
  <si>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</si>
  <si>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</si>
  <si>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</si>
  <si>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</si>
  <si>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</si>
  <si>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</si>
  <si>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</si>
  <si>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</si>
  <si>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</si>
  <si>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</si>
  <si>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</si>
  <si>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</si>
  <si>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</si>
  <si>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</si>
  <si>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</si>
  <si>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</si>
  <si>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</si>
  <si>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</si>
  <si>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</si>
  <si>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</si>
  <si>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</si>
  <si>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</si>
  <si>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</si>
  <si>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</si>
  <si>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</si>
  <si>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</si>
  <si>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</si>
  <si>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</si>
  <si>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</si>
  <si>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</si>
  <si>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</si>
  <si>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</si>
  <si>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</si>
  <si>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</si>
  <si>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</si>
  <si>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</si>
  <si>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</si>
  <si>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</si>
  <si>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</si>
  <si>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</si>
  <si>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</si>
  <si>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</si>
  <si>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</si>
  <si>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</si>
  <si>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</si>
  <si>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</si>
  <si>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</si>
  <si>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</si>
  <si>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</si>
  <si>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</si>
  <si>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</si>
  <si>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</si>
  <si>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</si>
  <si>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</si>
  <si>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</si>
  <si>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</si>
  <si>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</si>
  <si>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</si>
  <si>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</si>
  <si>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</si>
  <si>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</si>
  <si>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</si>
  <si>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</si>
  <si>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</si>
  <si>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</si>
  <si>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</si>
  <si>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</si>
  <si>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</si>
  <si>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</si>
  <si>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</si>
  <si>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</si>
  <si>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</si>
  <si>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</si>
  <si>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</si>
  <si>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</si>
  <si>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</si>
  <si>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</si>
  <si>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</si>
  <si>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</si>
  <si>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</si>
  <si>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</si>
  <si>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</si>
  <si>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</si>
  <si>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</si>
  <si>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</si>
  <si>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</si>
  <si>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</si>
  <si>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</si>
  <si>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</si>
  <si>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</si>
  <si>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</si>
  <si>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</si>
  <si>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</si>
  <si>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</si>
  <si>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</si>
  <si>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</si>
  <si>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</si>
  <si>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</si>
  <si>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</si>
  <si>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</si>
  <si>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</si>
  <si>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</si>
  <si>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</si>
  <si>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</si>
  <si>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</si>
  <si>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</si>
  <si>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</si>
  <si>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</si>
  <si>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</si>
  <si>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</si>
  <si>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</si>
  <si>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</si>
  <si>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</si>
  <si>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</si>
  <si>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</si>
  <si>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</si>
  <si>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</si>
  <si>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</si>
  <si>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</si>
  <si>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</si>
  <si>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</si>
  <si>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</si>
  <si>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</si>
  <si>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</si>
  <si>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</si>
  <si>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</si>
  <si>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</si>
  <si>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</si>
  <si>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</si>
  <si>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</si>
  <si>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</si>
  <si>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</si>
  <si>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</si>
  <si>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</si>
  <si>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</si>
  <si>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</si>
  <si>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</si>
  <si>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</si>
  <si>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</si>
  <si>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</si>
  <si>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</si>
  <si>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</si>
  <si>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</si>
  <si>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</si>
  <si>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</si>
  <si>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</si>
  <si>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</si>
  <si>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</si>
  <si>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</si>
  <si>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</si>
  <si>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</si>
  <si>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</si>
  <si>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</si>
  <si>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</si>
  <si>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</si>
  <si>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</si>
  <si>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</si>
  <si>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</si>
  <si>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</si>
  <si>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</si>
  <si>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</si>
  <si>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</si>
  <si>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</si>
  <si>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</si>
  <si>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</si>
  <si>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</si>
  <si>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</si>
  <si>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</si>
  <si>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</si>
  <si>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</si>
  <si>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</si>
  <si>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</si>
  <si>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</si>
  <si>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</si>
  <si>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</si>
  <si>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</si>
  <si>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</si>
  <si>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</si>
  <si>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</si>
  <si>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</si>
  <si>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</si>
  <si>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</si>
  <si>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</si>
  <si>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</si>
  <si>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</si>
  <si>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</si>
  <si>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</si>
  <si>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</si>
  <si>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</si>
  <si>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</si>
  <si>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</si>
  <si>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</si>
  <si>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</si>
  <si>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</si>
  <si>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</si>
  <si>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</si>
  <si>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</si>
  <si>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</si>
  <si>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</si>
  <si>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</si>
  <si>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</si>
  <si>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</si>
  <si>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</si>
  <si>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</si>
  <si>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</si>
  <si>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</si>
  <si>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</si>
  <si>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</si>
  <si>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</si>
  <si>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</si>
  <si>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</si>
  <si>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</si>
  <si>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</si>
  <si>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</si>
  <si>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</si>
  <si>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</si>
  <si>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</si>
  <si>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</si>
  <si>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</si>
  <si>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</si>
  <si>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</si>
  <si>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</si>
  <si>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</si>
  <si>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</si>
  <si>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</si>
  <si>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</si>
  <si>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</si>
  <si>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</si>
  <si>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</si>
  <si>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</si>
  <si>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</si>
  <si>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</si>
  <si>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</si>
  <si>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</si>
  <si>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</si>
  <si>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</si>
  <si>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</si>
  <si>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</si>
  <si>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</si>
  <si>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</si>
  <si>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</si>
  <si>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</si>
  <si>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</si>
  <si>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</si>
  <si>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</si>
  <si>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</si>
  <si>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</si>
  <si>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</si>
  <si>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</si>
  <si>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</si>
  <si>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</si>
  <si>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</si>
  <si>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</si>
  <si>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</si>
  <si>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</si>
  <si>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</si>
  <si>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</si>
  <si>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</si>
  <si>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</si>
  <si>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</si>
  <si>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</si>
  <si>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</si>
  <si>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</si>
  <si>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</si>
  <si>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</si>
  <si>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</si>
  <si>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</si>
  <si>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</si>
  <si>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</si>
  <si>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</si>
  <si>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</si>
  <si>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</si>
  <si>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</si>
  <si>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</si>
  <si>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</si>
  <si>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</si>
  <si>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</si>
  <si>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</si>
  <si>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</si>
  <si>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</si>
  <si>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</si>
  <si>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</si>
  <si>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</si>
  <si>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</si>
  <si>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</si>
  <si>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</si>
  <si>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</si>
  <si>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</si>
  <si>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</si>
  <si>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</si>
  <si>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</si>
  <si>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</si>
  <si>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</si>
  <si>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</si>
  <si>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</si>
  <si>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</si>
  <si>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</si>
  <si>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</si>
  <si>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</si>
  <si>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</si>
  <si>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</si>
  <si>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</si>
  <si>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</si>
  <si>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</si>
  <si>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</si>
  <si>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</si>
  <si>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</si>
  <si>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</si>
  <si>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</si>
  <si>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</si>
  <si>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</si>
  <si>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</si>
  <si>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</si>
  <si>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</si>
  <si>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</si>
  <si>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</si>
  <si>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</si>
  <si>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</si>
  <si>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</si>
  <si>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</si>
  <si>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</si>
  <si>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</si>
  <si>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</si>
  <si>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</si>
  <si>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</si>
  <si>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</si>
  <si>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</si>
  <si>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</si>
  <si>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</si>
  <si>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</si>
  <si>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</si>
  <si>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</si>
  <si>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</si>
  <si>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</si>
  <si>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</si>
  <si>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</si>
  <si>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</si>
  <si>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</si>
  <si>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</si>
  <si>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</si>
  <si>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</si>
  <si>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</si>
  <si>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</si>
  <si>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</si>
  <si>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</si>
  <si>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</si>
  <si>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</si>
  <si>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</si>
  <si>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</si>
  <si>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</si>
  <si>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</si>
  <si>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</si>
  <si>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</si>
  <si>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</si>
  <si>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</si>
  <si>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</si>
  <si>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</si>
  <si>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</si>
  <si>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</si>
  <si>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</si>
  <si>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</si>
  <si>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</si>
  <si>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</si>
  <si>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</si>
  <si>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</si>
  <si>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</si>
  <si>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</si>
  <si>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</si>
  <si>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</si>
  <si>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</si>
  <si>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</si>
  <si>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</si>
  <si>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</si>
  <si>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</si>
  <si>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</si>
  <si>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</si>
  <si>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</si>
  <si>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</si>
  <si>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</si>
  <si>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</si>
  <si>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</si>
  <si>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</si>
  <si>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</si>
  <si>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</si>
  <si>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</si>
  <si>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</si>
  <si>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</si>
  <si>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</si>
  <si>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</si>
  <si>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</si>
  <si>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</si>
  <si>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</si>
  <si>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</si>
  <si>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</si>
  <si>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</si>
  <si>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</si>
  <si>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</si>
  <si>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</si>
  <si>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</si>
  <si>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</si>
  <si>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</si>
  <si>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</si>
  <si>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</si>
  <si>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</si>
  <si>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</si>
  <si>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</si>
  <si>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</si>
  <si>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</si>
  <si>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</si>
  <si>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</si>
  <si>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</si>
  <si>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</si>
  <si>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</si>
  <si>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</si>
  <si>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</si>
  <si>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</si>
  <si>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</si>
  <si>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</si>
  <si>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</si>
  <si>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</si>
  <si>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</si>
  <si>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</si>
  <si>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</si>
  <si>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</si>
  <si>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</si>
  <si>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</si>
  <si>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</si>
  <si>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</si>
  <si>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</si>
  <si>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</si>
  <si>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</si>
  <si>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</si>
  <si>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</si>
  <si>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</si>
  <si>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</si>
  <si>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</si>
  <si>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</si>
  <si>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</si>
  <si>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</si>
  <si>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</si>
  <si>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</si>
  <si>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</si>
  <si>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</si>
  <si>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</si>
  <si>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</si>
  <si>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</si>
  <si>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</si>
  <si>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</si>
  <si>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</si>
  <si>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</si>
  <si>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</si>
  <si>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</si>
  <si>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</si>
  <si>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</si>
  <si>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</si>
  <si>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</si>
  <si>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</si>
  <si>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</si>
  <si>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</si>
  <si>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</si>
  <si>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</si>
  <si>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</si>
  <si>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</si>
  <si>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</si>
  <si>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</si>
  <si>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</si>
  <si>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</si>
  <si>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</si>
  <si>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</si>
  <si>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</si>
  <si>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</si>
  <si>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</si>
  <si>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</si>
  <si>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</si>
  <si>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</si>
  <si>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</si>
  <si>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</si>
  <si>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</si>
  <si>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</si>
  <si>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</si>
  <si>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</si>
  <si>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</si>
  <si>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</si>
  <si>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</si>
  <si>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</si>
  <si>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</si>
  <si>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</si>
  <si>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</si>
  <si>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</si>
  <si>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</si>
  <si>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</si>
  <si>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</si>
  <si>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</si>
  <si>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</si>
  <si>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</si>
  <si>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</si>
  <si>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</si>
  <si>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</si>
  <si>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</si>
  <si>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</si>
  <si>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</si>
  <si>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</si>
  <si>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</si>
  <si>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</si>
  <si>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</si>
  <si>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</si>
  <si>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</si>
  <si>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</si>
  <si>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</si>
  <si>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</si>
  <si>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</si>
  <si>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</si>
  <si>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</si>
  <si>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</si>
  <si>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</si>
  <si>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</si>
  <si>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</si>
  <si>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</si>
  <si>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</si>
  <si>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</si>
  <si>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</si>
  <si>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</si>
  <si>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</si>
  <si>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</si>
  <si>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</si>
  <si>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</si>
  <si>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</si>
  <si>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</si>
  <si>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</si>
  <si>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</si>
  <si>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</si>
  <si>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</si>
  <si>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</si>
  <si>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</si>
  <si>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</si>
  <si>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</si>
  <si>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</si>
  <si>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</si>
  <si>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</si>
  <si>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</si>
  <si>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</si>
  <si>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</si>
  <si>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</si>
  <si>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</si>
  <si>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</si>
  <si>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</si>
  <si>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</si>
  <si>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</si>
  <si>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</si>
  <si>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</si>
  <si>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</si>
  <si>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</si>
  <si>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</si>
  <si>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</si>
  <si>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</si>
  <si>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</si>
  <si>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</si>
  <si>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</si>
  <si>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</si>
  <si>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</si>
  <si>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</si>
  <si>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</si>
  <si>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</si>
  <si>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</si>
  <si>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</si>
  <si>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</si>
  <si>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</si>
  <si>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</si>
  <si>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</si>
  <si>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</si>
  <si>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</si>
  <si>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</si>
  <si>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</si>
  <si>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</si>
  <si>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</si>
  <si>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</si>
  <si>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</si>
  <si>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</si>
  <si>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</si>
  <si>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</si>
  <si>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</si>
  <si>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</si>
  <si>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</si>
  <si>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</si>
  <si>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</si>
  <si>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</si>
  <si>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</si>
  <si>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</si>
  <si>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</si>
  <si>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</si>
  <si>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</si>
  <si>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</si>
  <si>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</si>
  <si>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</si>
  <si>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</si>
  <si>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</si>
  <si>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</si>
  <si>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</si>
  <si>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</si>
  <si>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</si>
  <si>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</si>
  <si>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</si>
  <si>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</si>
  <si>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</si>
  <si>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</si>
  <si>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</si>
  <si>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</si>
  <si>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</si>
  <si>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</si>
  <si>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</si>
  <si>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</si>
  <si>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</si>
  <si>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</si>
  <si>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</si>
  <si>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</si>
  <si>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</si>
  <si>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</si>
  <si>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</si>
  <si>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</si>
  <si>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</si>
  <si>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</si>
  <si>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</si>
  <si>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</si>
  <si>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</si>
  <si>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</si>
  <si>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</si>
  <si>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</si>
  <si>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</si>
  <si>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</si>
  <si>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</si>
  <si>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</si>
  <si>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</si>
  <si>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</si>
  <si>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</si>
  <si>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</si>
  <si>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</si>
  <si>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</si>
  <si>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</si>
  <si>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</si>
  <si>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</si>
  <si>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</si>
  <si>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</si>
  <si>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</si>
  <si>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</si>
  <si>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</si>
  <si>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</si>
  <si>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</si>
  <si>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</si>
  <si>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</si>
  <si>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</si>
  <si>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</si>
  <si>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</si>
  <si>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</si>
  <si>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</si>
  <si>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</si>
  <si>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</si>
  <si>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</si>
  <si>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</si>
  <si>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</si>
  <si>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</si>
  <si>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</si>
  <si>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</si>
  <si>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</si>
  <si>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</si>
  <si>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</si>
  <si>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</si>
  <si>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</si>
  <si>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</si>
  <si>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</si>
  <si>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</si>
  <si>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</si>
  <si>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</si>
  <si>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</si>
  <si>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</si>
  <si>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</si>
  <si>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</si>
  <si>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</si>
  <si>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</si>
  <si>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</si>
  <si>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</si>
  <si>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</si>
  <si>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</si>
  <si>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</si>
  <si>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</si>
  <si>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</si>
  <si>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</si>
  <si>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</si>
  <si>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</si>
  <si>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</si>
  <si>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</si>
  <si>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</si>
  <si>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</si>
  <si>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</si>
  <si>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</si>
  <si>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</si>
  <si>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</si>
  <si>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</si>
  <si>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</si>
  <si>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</si>
  <si>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</si>
  <si>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</si>
  <si>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</si>
  <si>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</si>
  <si>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</si>
  <si>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</si>
  <si>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</si>
  <si>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</si>
  <si>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</si>
  <si>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</si>
  <si>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</si>
  <si>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</si>
  <si>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</si>
  <si>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</si>
  <si>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</si>
  <si>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</si>
  <si>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</si>
  <si>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</si>
  <si>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</si>
  <si>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</si>
  <si>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</si>
  <si>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</si>
  <si>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</si>
  <si>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</si>
  <si>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</si>
  <si>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</si>
  <si>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</si>
  <si>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</si>
  <si>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</si>
  <si>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</si>
  <si>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</si>
  <si>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</si>
  <si>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</si>
  <si>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</si>
  <si>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</si>
  <si>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</si>
  <si>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</si>
  <si>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</si>
  <si>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</si>
  <si>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</si>
  <si>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</si>
  <si>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</si>
  <si>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</si>
  <si>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</si>
  <si>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</si>
  <si>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</si>
  <si>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</si>
  <si>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</si>
  <si>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</si>
  <si>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</si>
  <si>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</si>
  <si>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</si>
  <si>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</si>
  <si>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</si>
  <si>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</si>
  <si>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</si>
  <si>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</si>
  <si>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</si>
  <si>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</si>
  <si>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</si>
  <si>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</si>
  <si>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</si>
  <si>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</si>
  <si>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</si>
  <si>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</si>
  <si>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</si>
  <si>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</si>
  <si>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</si>
  <si>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</si>
  <si>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</si>
  <si>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</si>
  <si>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</si>
  <si>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</si>
  <si>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</si>
  <si>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</si>
  <si>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</si>
  <si>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</si>
  <si>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</si>
  <si>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</si>
  <si>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</si>
  <si>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</si>
  <si>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</si>
  <si>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</si>
  <si>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</si>
  <si>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</si>
  <si>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</si>
  <si>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</si>
  <si>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</si>
  <si>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</si>
  <si>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</si>
  <si>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</si>
  <si>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</si>
  <si>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</si>
  <si>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</si>
  <si>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</si>
  <si>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</si>
  <si>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</si>
  <si>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</si>
  <si>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</si>
  <si>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</si>
  <si>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</si>
  <si>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</si>
  <si>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</si>
  <si>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</si>
  <si>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</si>
  <si>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</si>
  <si>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</si>
  <si>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</si>
  <si>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</si>
  <si>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</si>
  <si>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</si>
  <si>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</si>
  <si>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</si>
  <si>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</si>
  <si>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</si>
  <si>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</si>
  <si>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</si>
  <si>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</si>
  <si>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</si>
  <si>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</si>
  <si>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</si>
  <si>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</si>
  <si>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</si>
  <si>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</si>
  <si>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</si>
  <si>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</si>
  <si>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</si>
  <si>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</si>
  <si>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</si>
  <si>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</si>
  <si>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</si>
  <si>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</si>
  <si>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</si>
  <si>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</si>
  <si>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</si>
  <si>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</si>
  <si>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</si>
  <si>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</si>
  <si>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</si>
  <si>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</si>
  <si>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</si>
  <si>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</si>
  <si>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</si>
  <si>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</si>
  <si>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</si>
  <si>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</si>
  <si>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</si>
  <si>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</si>
  <si>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</si>
  <si>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</si>
  <si>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</si>
  <si>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</si>
  <si>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</si>
  <si>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</si>
  <si>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</si>
  <si>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</si>
  <si>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</si>
  <si>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</si>
  <si>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</si>
  <si>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</si>
  <si>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</si>
  <si>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</si>
  <si>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</si>
  <si>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</si>
  <si>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</si>
  <si>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</si>
  <si>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</si>
  <si>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</si>
  <si>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</si>
  <si>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</si>
  <si>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</si>
  <si>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</si>
  <si>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</si>
  <si>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</si>
  <si>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</si>
  <si>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</si>
  <si>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</si>
  <si>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</si>
  <si>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</si>
  <si>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</si>
  <si>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</si>
  <si>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</si>
  <si>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</si>
  <si>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</si>
  <si>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</si>
  <si>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</si>
  <si>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</si>
  <si>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</si>
  <si>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</si>
  <si>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</si>
  <si>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</si>
  <si>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</si>
  <si>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</si>
  <si>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</si>
  <si>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</si>
  <si>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</si>
  <si>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</si>
  <si>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</si>
  <si>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</si>
  <si>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</si>
  <si>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</si>
  <si>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</si>
  <si>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</si>
  <si>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</si>
  <si>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</si>
  <si>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</si>
  <si>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</si>
  <si>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</si>
  <si>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</si>
  <si>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</si>
  <si>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</si>
  <si>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</si>
  <si>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</si>
  <si>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</si>
  <si>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</si>
  <si>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</si>
  <si>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</si>
  <si>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</si>
  <si>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</si>
  <si>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</si>
  <si>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</si>
  <si>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</si>
  <si>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</si>
  <si>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</si>
  <si>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</si>
  <si>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</si>
  <si>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</si>
  <si>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</si>
  <si>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</si>
  <si>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</si>
  <si>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</si>
  <si>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</si>
  <si>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</si>
  <si>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</si>
  <si>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</si>
  <si>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</si>
  <si>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</si>
  <si>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</si>
  <si>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</si>
  <si>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</si>
  <si>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</si>
  <si>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</si>
  <si>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</si>
  <si>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</si>
  <si>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</si>
  <si>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</si>
  <si>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</si>
  <si>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</si>
  <si>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</si>
  <si>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</si>
  <si>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</si>
  <si>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</si>
  <si>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</si>
  <si>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</si>
  <si>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</si>
  <si>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</si>
  <si>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</si>
  <si>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</si>
  <si>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</si>
  <si>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</si>
  <si>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</si>
  <si>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</si>
  <si>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</si>
  <si>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</si>
  <si>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</si>
  <si>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</si>
  <si>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</si>
  <si>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</si>
  <si>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</si>
  <si>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</si>
  <si>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</si>
  <si>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</si>
  <si>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</si>
  <si>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</si>
  <si>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</si>
  <si>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</si>
  <si>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</si>
  <si>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</si>
  <si>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</si>
  <si>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</si>
  <si>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</si>
  <si>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</si>
  <si>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</si>
  <si>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</si>
  <si>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</si>
  <si>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</si>
  <si>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</si>
  <si>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</si>
  <si>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</si>
  <si>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</si>
  <si>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</si>
  <si>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</si>
  <si>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</si>
  <si>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</si>
  <si>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</si>
  <si>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</si>
  <si>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</si>
  <si>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</si>
  <si>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</si>
  <si>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</si>
  <si>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</si>
  <si>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</si>
  <si>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</si>
  <si>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</si>
  <si>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</si>
  <si>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</si>
  <si>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</si>
  <si>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</si>
  <si>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</si>
  <si>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</si>
  <si>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</si>
  <si>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</si>
  <si>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</si>
  <si>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</si>
  <si>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</si>
  <si>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</si>
  <si>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</si>
  <si>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</si>
  <si>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</si>
  <si>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</si>
  <si>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</si>
  <si>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</si>
  <si>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</si>
  <si>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</si>
  <si>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</si>
  <si>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</si>
  <si>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</si>
  <si>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</si>
  <si>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</si>
  <si>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</si>
  <si>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</si>
  <si>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</si>
  <si>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</si>
  <si>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</si>
  <si>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</si>
  <si>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</si>
  <si>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</si>
  <si>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</si>
  <si>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</si>
  <si>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</si>
  <si>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</si>
  <si>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</si>
  <si>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</si>
  <si>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</si>
  <si>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</si>
  <si>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</si>
  <si>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</si>
  <si>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</si>
  <si>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</si>
  <si>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</si>
  <si>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</si>
  <si>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</si>
  <si>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</si>
  <si>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</si>
  <si>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</si>
  <si>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</si>
  <si>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</si>
  <si>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</si>
  <si>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</si>
  <si>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</si>
  <si>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</si>
  <si>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</si>
  <si>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</si>
  <si>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</si>
  <si>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</si>
  <si>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</si>
  <si>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</si>
  <si>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</si>
  <si>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</si>
  <si>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</si>
  <si>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</si>
  <si>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</si>
  <si>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</si>
  <si>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</si>
  <si>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</si>
  <si>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</si>
  <si>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</si>
  <si>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</si>
  <si>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</si>
  <si>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</si>
  <si>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</si>
  <si>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</si>
  <si>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</si>
  <si>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</si>
  <si>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</si>
  <si>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</si>
  <si>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</si>
  <si>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</si>
  <si>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</si>
  <si>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</si>
  <si>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</si>
  <si>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</si>
  <si>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</si>
  <si>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</si>
  <si>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</si>
  <si>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</si>
  <si>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</si>
  <si>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</si>
  <si>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</si>
  <si>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</si>
  <si>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</si>
  <si>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</si>
  <si>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</si>
  <si>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</si>
  <si>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</si>
  <si>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</si>
  <si>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</si>
  <si>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</si>
  <si>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</si>
  <si>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</si>
  <si>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</si>
  <si>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</si>
  <si>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</si>
  <si>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</si>
  <si>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</si>
  <si>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</si>
  <si>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</si>
  <si>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</si>
  <si>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</si>
  <si>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</si>
  <si>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</si>
  <si>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</si>
  <si>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</si>
  <si>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</si>
  <si>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</si>
  <si>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</si>
  <si>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</si>
  <si>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</si>
  <si>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</si>
  <si>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</si>
  <si>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</si>
  <si>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</si>
  <si>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</si>
  <si>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</si>
  <si>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</si>
  <si>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</si>
  <si>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</si>
  <si>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</si>
  <si>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</si>
  <si>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</si>
  <si>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</si>
  <si>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</si>
  <si>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</si>
  <si>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</si>
  <si>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</si>
  <si>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</si>
  <si>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</si>
  <si>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</si>
  <si>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</si>
  <si>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</si>
  <si>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</si>
  <si>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</si>
  <si>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</si>
  <si>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</si>
  <si>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</si>
  <si>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</si>
  <si>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</si>
  <si>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</si>
  <si>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</si>
  <si>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</si>
  <si>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</si>
  <si>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</si>
  <si>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</si>
  <si>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</si>
  <si>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</si>
  <si>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</si>
  <si>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</si>
  <si>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</si>
  <si>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</si>
  <si>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</si>
  <si>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</si>
  <si>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</si>
  <si>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</si>
  <si>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</si>
  <si>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</si>
  <si>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</si>
  <si>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</si>
  <si>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</si>
  <si>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</si>
  <si>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</si>
  <si>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</si>
  <si>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</si>
  <si>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</si>
  <si>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</si>
  <si>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</si>
  <si>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</si>
  <si>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</si>
  <si>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</si>
  <si>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</si>
  <si>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</si>
  <si>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</si>
  <si>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</si>
  <si>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</si>
  <si>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</si>
  <si>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</si>
  <si>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</si>
  <si>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</si>
  <si>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</si>
  <si>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</si>
  <si>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</si>
  <si>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</si>
  <si>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</si>
  <si>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</si>
  <si>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</si>
  <si>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</si>
  <si>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</si>
  <si>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</si>
  <si>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</si>
  <si>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</si>
  <si>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</si>
  <si>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</si>
  <si>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</si>
  <si>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</si>
  <si>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</si>
  <si>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</si>
  <si>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</si>
  <si>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</si>
  <si>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</si>
  <si>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</si>
  <si>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</si>
  <si>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</si>
  <si>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</si>
  <si>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</si>
  <si>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</si>
  <si>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</si>
  <si>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</si>
  <si>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</si>
  <si>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</si>
  <si>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</si>
  <si>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</si>
  <si>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</si>
  <si>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</si>
  <si>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</si>
  <si>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</si>
  <si>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</si>
  <si>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</si>
  <si>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</si>
  <si>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</si>
  <si>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</si>
  <si>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</si>
  <si>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</si>
  <si>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</si>
  <si>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</si>
  <si>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</si>
  <si>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</si>
  <si>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</si>
  <si>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</si>
  <si>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</si>
  <si>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</si>
  <si>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</si>
  <si>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</si>
  <si>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</si>
  <si>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</si>
  <si>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</si>
  <si>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</si>
  <si>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</si>
  <si>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</si>
  <si>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</si>
  <si>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</si>
  <si>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</si>
  <si>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</si>
  <si>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</si>
  <si>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</si>
  <si>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</si>
  <si>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</si>
  <si>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</si>
  <si>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</si>
  <si>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</si>
  <si>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</si>
  <si>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</si>
  <si>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</si>
  <si>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</si>
  <si>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</si>
  <si>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</si>
  <si>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</si>
  <si>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</si>
  <si>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</si>
  <si>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</si>
  <si>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</si>
  <si>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</si>
  <si>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</si>
  <si>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</si>
  <si>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</si>
  <si>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</si>
  <si>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</si>
  <si>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</si>
  <si>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</si>
  <si>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</si>
  <si>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</si>
  <si>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</si>
  <si>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</si>
  <si>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</si>
  <si>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</si>
  <si>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</si>
  <si>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</si>
  <si>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</si>
  <si>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</si>
  <si>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</si>
  <si>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</si>
  <si>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</si>
  <si>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</si>
  <si>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</si>
  <si>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</si>
  <si>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</si>
  <si>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</si>
  <si>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</si>
  <si>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</si>
  <si>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</si>
  <si>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</si>
  <si>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</si>
  <si>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</si>
  <si>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</si>
  <si>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</si>
  <si>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</si>
  <si>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</si>
  <si>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</si>
  <si>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</si>
  <si>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</si>
  <si>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</si>
  <si>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</si>
  <si>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</si>
  <si>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</si>
  <si>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</si>
  <si>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</si>
  <si>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</si>
  <si>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</si>
  <si>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</si>
  <si>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</si>
  <si>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</si>
  <si>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</si>
  <si>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</si>
  <si>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</si>
  <si>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</si>
  <si>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</si>
  <si>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</si>
  <si>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</si>
  <si>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</si>
  <si>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</si>
  <si>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</si>
  <si>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</si>
  <si>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</si>
  <si>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</si>
  <si>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</si>
  <si>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</si>
  <si>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</si>
  <si>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</si>
  <si>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</si>
  <si>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</si>
  <si>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</si>
  <si>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</si>
  <si>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</si>
  <si>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</si>
  <si>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</si>
  <si>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</si>
  <si>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</si>
  <si>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</si>
  <si>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</si>
  <si>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</si>
  <si>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</si>
  <si>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</si>
  <si>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</si>
  <si>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</si>
  <si>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</si>
  <si>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</si>
  <si>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</si>
  <si>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</si>
  <si>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</si>
  <si>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</si>
  <si>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</si>
  <si>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</si>
  <si>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</si>
  <si>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</si>
  <si>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</si>
  <si>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</si>
  <si>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</si>
  <si>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</si>
  <si>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</si>
  <si>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</si>
  <si>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</si>
  <si>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</si>
  <si>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</si>
  <si>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</si>
  <si>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</si>
  <si>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</si>
  <si>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</si>
  <si>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</si>
  <si>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</si>
  <si>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</si>
  <si>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</si>
  <si>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</si>
  <si>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</si>
  <si>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</si>
  <si>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</si>
  <si>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</si>
  <si>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</si>
  <si>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</si>
  <si>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</si>
  <si>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</si>
  <si>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</si>
  <si>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</si>
  <si>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</si>
  <si>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</si>
  <si>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</si>
  <si>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</si>
  <si>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</si>
  <si>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</si>
  <si>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</si>
  <si>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</si>
  <si>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</si>
  <si>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</si>
  <si>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</si>
  <si>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</si>
  <si>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</si>
  <si>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</si>
  <si>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</si>
  <si>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</si>
  <si>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</si>
  <si>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</si>
  <si>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</si>
  <si>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</si>
  <si>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</si>
  <si>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</si>
  <si>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</si>
  <si>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</si>
  <si>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</si>
  <si>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</si>
  <si>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</si>
  <si>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</si>
  <si>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</si>
  <si>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</si>
  <si>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</si>
  <si>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</si>
  <si>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</si>
  <si>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</si>
  <si>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</si>
  <si>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</si>
  <si>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</si>
  <si>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</si>
  <si>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</si>
  <si>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</si>
  <si>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</si>
  <si>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</si>
  <si>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</si>
  <si>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</si>
  <si>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</si>
  <si>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</si>
  <si>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</si>
  <si>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</si>
  <si>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</si>
  <si>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</si>
  <si>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</si>
  <si>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</si>
  <si>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</si>
  <si>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</si>
  <si>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</si>
  <si>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</si>
  <si>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</si>
  <si>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</si>
  <si>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</si>
  <si>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</si>
  <si>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</si>
  <si>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</si>
  <si>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</si>
  <si>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</si>
  <si>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</si>
  <si>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</si>
  <si>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</si>
  <si>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</si>
  <si>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</si>
  <si>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</si>
  <si>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</si>
  <si>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</si>
  <si>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</si>
  <si>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</si>
  <si>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</si>
  <si>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</si>
  <si>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</si>
  <si>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</si>
  <si>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</si>
  <si>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</si>
  <si>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</si>
  <si>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</si>
  <si>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</si>
  <si>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</si>
  <si>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</si>
  <si>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</si>
  <si>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</si>
  <si>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</si>
  <si>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</si>
  <si>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</si>
  <si>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</si>
  <si>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</si>
  <si>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</si>
  <si>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</si>
  <si>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</si>
  <si>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</si>
  <si>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</si>
  <si>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</si>
  <si>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</si>
  <si>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</si>
  <si>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</si>
  <si>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</si>
  <si>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</si>
  <si>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</si>
  <si>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</si>
  <si>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</si>
  <si>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</si>
  <si>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</si>
  <si>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</si>
  <si>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</si>
  <si>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</si>
  <si>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</si>
  <si>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</si>
  <si>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</si>
  <si>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</si>
  <si>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</si>
  <si>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</si>
  <si>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</si>
  <si>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</si>
  <si>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</si>
  <si>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</si>
  <si>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</si>
  <si>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</si>
  <si>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</si>
  <si>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</si>
  <si>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</si>
  <si>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</si>
  <si>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</si>
  <si>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</si>
  <si>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</si>
  <si>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</si>
  <si>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</si>
  <si>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</si>
  <si>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</si>
  <si>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</si>
  <si>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</si>
  <si>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</si>
  <si>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</si>
  <si>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</si>
  <si>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</si>
  <si>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</si>
  <si>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</si>
  <si>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</si>
  <si>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</si>
  <si>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</si>
  <si>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</si>
  <si>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</si>
  <si>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</si>
  <si>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</si>
  <si>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</si>
  <si>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</si>
  <si>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</si>
  <si>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</si>
  <si>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</si>
  <si>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</si>
  <si>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</si>
  <si>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</si>
  <si>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</si>
  <si>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</si>
  <si>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</si>
  <si>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</si>
  <si>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</si>
  <si>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</si>
  <si>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</si>
  <si>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</si>
  <si>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</si>
  <si>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</si>
  <si>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</si>
  <si>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</si>
  <si>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</si>
  <si>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</si>
  <si>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</si>
  <si>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</si>
  <si>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</si>
  <si>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</si>
  <si>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</si>
  <si>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</si>
  <si>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</si>
  <si>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</si>
  <si>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</si>
  <si>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</si>
  <si>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</si>
  <si>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</si>
  <si>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</si>
  <si>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</si>
  <si>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</si>
  <si>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</si>
  <si>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</si>
  <si>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</si>
  <si>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</si>
  <si>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</si>
  <si>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</si>
  <si>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</si>
  <si>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</si>
  <si>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</si>
  <si>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</si>
  <si>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</si>
  <si>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</si>
  <si>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</si>
  <si>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</si>
  <si>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</si>
  <si>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</si>
  <si>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</si>
  <si>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</si>
  <si>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</si>
  <si>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</si>
  <si>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</si>
  <si>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</si>
  <si>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</si>
  <si>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</si>
  <si>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</si>
  <si>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</si>
  <si>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</si>
  <si>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</si>
  <si>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</si>
  <si>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</si>
  <si>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</si>
  <si>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</si>
  <si>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</si>
  <si>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</si>
  <si>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</si>
  <si>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</si>
  <si>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</si>
  <si>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</si>
  <si>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</si>
  <si>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</si>
  <si>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</si>
  <si>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</si>
  <si>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</si>
  <si>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</si>
  <si>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</si>
  <si>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</si>
  <si>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</si>
  <si>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</si>
  <si>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</si>
  <si>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</si>
  <si>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</si>
  <si>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</si>
  <si>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</si>
  <si>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</si>
  <si>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</si>
  <si>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</si>
  <si>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</si>
  <si>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</si>
  <si>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</si>
  <si>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</si>
  <si>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</si>
  <si>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</si>
  <si>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</si>
  <si>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</si>
  <si>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</si>
  <si>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</si>
  <si>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</si>
  <si>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</si>
  <si>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</si>
  <si>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</si>
  <si>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</si>
  <si>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</si>
  <si>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</si>
  <si>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</si>
  <si>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</si>
  <si>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</si>
  <si>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</si>
  <si>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</si>
  <si>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</si>
  <si>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</si>
  <si>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</si>
  <si>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</si>
  <si>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</si>
  <si>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</si>
  <si>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</si>
  <si>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</si>
  <si>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</si>
  <si>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</si>
  <si>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</si>
  <si>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</si>
  <si>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</si>
  <si>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</si>
  <si>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</si>
  <si>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</si>
  <si>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</si>
  <si>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</si>
  <si>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</si>
  <si>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</si>
  <si>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</si>
  <si>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</si>
  <si>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</si>
  <si>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</si>
  <si>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</si>
  <si>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</si>
  <si>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</si>
  <si>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</si>
  <si>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</si>
  <si>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</si>
  <si>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</si>
  <si>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</si>
  <si>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</si>
  <si>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</si>
  <si>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</si>
  <si>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</si>
  <si>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</si>
  <si>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</si>
  <si>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</si>
  <si>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</si>
  <si>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</si>
  <si>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</si>
  <si>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</si>
  <si>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</si>
  <si>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</si>
  <si>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</si>
  <si>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</si>
  <si>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</si>
  <si>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</si>
  <si>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</si>
  <si>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</si>
  <si>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</si>
  <si>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</si>
  <si>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</si>
  <si>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</si>
  <si>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</si>
  <si>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</si>
  <si>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</si>
  <si>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</si>
  <si>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</si>
  <si>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</si>
  <si>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</si>
  <si>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</si>
  <si>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</si>
  <si>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</si>
  <si>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</si>
  <si>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</si>
  <si>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</si>
  <si>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</si>
  <si>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</si>
  <si>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</si>
  <si>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</si>
  <si>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</si>
  <si>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</si>
  <si>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</si>
  <si>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</si>
  <si>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</si>
  <si>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</si>
  <si>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</si>
  <si>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</si>
  <si>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</si>
  <si>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</si>
  <si>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</si>
  <si>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</si>
  <si>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</si>
  <si>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</si>
  <si>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</si>
  <si>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</si>
  <si>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</si>
  <si>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</si>
  <si>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</si>
  <si>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</si>
  <si>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</si>
  <si>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</si>
  <si>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</si>
  <si>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</si>
  <si>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</si>
  <si>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</si>
  <si>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</si>
  <si>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</si>
  <si>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</si>
  <si>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</si>
  <si>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</si>
  <si>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</si>
  <si>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</si>
  <si>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</si>
  <si>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</si>
  <si>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</si>
  <si>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</si>
  <si>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</si>
  <si>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</si>
  <si>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</si>
  <si>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</si>
  <si>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</si>
  <si>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</si>
  <si>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</si>
  <si>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</si>
  <si>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</si>
  <si>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</si>
  <si>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</si>
  <si>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</si>
  <si>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</si>
  <si>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</si>
  <si>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</si>
  <si>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</si>
  <si>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</si>
  <si>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</si>
  <si>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</si>
  <si>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</si>
  <si>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</si>
  <si>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</si>
  <si>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</si>
  <si>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</si>
  <si>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</si>
  <si>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</si>
  <si>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</si>
  <si>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</si>
  <si>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</si>
  <si>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</si>
  <si>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</si>
  <si>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</si>
  <si>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</si>
  <si>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</si>
  <si>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</si>
  <si>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</si>
  <si>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</si>
  <si>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</si>
  <si>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</si>
  <si>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</si>
  <si>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</si>
  <si>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</si>
  <si>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</si>
  <si>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</si>
  <si>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</si>
  <si>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</si>
  <si>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</si>
  <si>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</si>
  <si>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</si>
  <si>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</si>
  <si>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</si>
  <si>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</si>
  <si>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</si>
  <si>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</si>
  <si>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</si>
  <si>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</si>
  <si>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</si>
  <si>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</si>
  <si>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</si>
  <si>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</si>
  <si>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</si>
  <si>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</si>
  <si>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</si>
  <si>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</si>
  <si>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</si>
  <si>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</si>
  <si>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</si>
  <si>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</si>
  <si>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</si>
  <si>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</si>
  <si>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</si>
  <si>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</si>
  <si>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</si>
  <si>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</si>
  <si>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</si>
  <si>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</si>
  <si>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</si>
  <si>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</si>
  <si>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</si>
  <si>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</si>
  <si>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</si>
  <si>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</si>
  <si>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</si>
  <si>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</si>
  <si>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</si>
  <si>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</si>
  <si>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</si>
  <si>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</si>
  <si>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</si>
  <si>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</si>
  <si>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</si>
  <si>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</si>
  <si>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</si>
  <si>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</si>
  <si>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</si>
  <si>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</si>
  <si>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</si>
  <si>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</si>
  <si>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</si>
  <si>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</si>
  <si>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</si>
  <si>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</si>
  <si>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</si>
  <si>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</si>
  <si>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</si>
  <si>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</si>
  <si>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</si>
  <si>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</si>
  <si>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</si>
  <si>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</si>
  <si>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</si>
  <si>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</si>
  <si>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</si>
  <si>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</si>
  <si>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</si>
  <si>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</si>
  <si>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</si>
  <si>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</si>
  <si>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</si>
  <si>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</si>
  <si>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</si>
  <si>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</si>
  <si>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</si>
  <si>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</si>
  <si>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</si>
  <si>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</si>
  <si>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</si>
  <si>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</si>
  <si>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</si>
  <si>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</si>
  <si>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</si>
  <si>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</si>
  <si>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</si>
  <si>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</si>
  <si>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</si>
  <si>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</si>
  <si>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</si>
  <si>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</si>
  <si>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</si>
  <si>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</si>
  <si>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</si>
  <si>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</si>
  <si>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</si>
  <si>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</si>
  <si>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</si>
  <si>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</si>
  <si>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</si>
  <si>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</si>
  <si>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</si>
  <si>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</si>
  <si>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</si>
  <si>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</si>
  <si>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</si>
  <si>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</si>
  <si>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</si>
  <si>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</si>
  <si>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</si>
  <si>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</si>
  <si>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</si>
  <si>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</si>
  <si>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</si>
  <si>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</si>
  <si>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</si>
  <si>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</si>
  <si>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</si>
  <si>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</si>
  <si>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</si>
  <si>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</si>
  <si>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</si>
  <si>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</si>
  <si>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</si>
  <si>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</si>
  <si>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</si>
  <si>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</si>
  <si>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</si>
  <si>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</si>
  <si>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</si>
  <si>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</si>
  <si>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</si>
  <si>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</si>
  <si>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</si>
  <si>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</si>
  <si>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</si>
  <si>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</si>
  <si>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</si>
  <si>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</si>
  <si>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</si>
  <si>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</si>
  <si>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</si>
  <si>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</si>
  <si>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</si>
  <si>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</si>
  <si>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</si>
  <si>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</si>
  <si>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</si>
  <si>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</si>
  <si>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</si>
  <si>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</si>
  <si>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</si>
  <si>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</si>
  <si>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</si>
  <si>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</si>
  <si>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</si>
  <si>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</si>
  <si>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</si>
  <si>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</si>
  <si>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</si>
  <si>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</si>
  <si>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</si>
  <si>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</si>
  <si>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</si>
  <si>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</si>
  <si>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</si>
  <si>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</si>
  <si>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</si>
  <si>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</si>
  <si>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</si>
  <si>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</si>
  <si>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</si>
  <si>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</si>
  <si>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</si>
  <si>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</si>
  <si>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</si>
  <si>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</si>
  <si>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</si>
  <si>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</si>
  <si>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</si>
  <si>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</si>
  <si>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</si>
  <si>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</si>
  <si>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</si>
  <si>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</si>
  <si>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</si>
  <si>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</si>
  <si>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</si>
  <si>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</si>
  <si>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</si>
  <si>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</si>
  <si>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</si>
  <si>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</si>
  <si>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</si>
  <si>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</si>
  <si>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</si>
  <si>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</si>
  <si>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</si>
  <si>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</si>
  <si>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</si>
  <si>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</si>
  <si>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</si>
  <si>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</si>
  <si>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</si>
  <si>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</si>
  <si>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</si>
  <si>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</si>
  <si>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</si>
  <si>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</si>
  <si>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</si>
  <si>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</si>
  <si>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</si>
  <si>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</si>
  <si>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</si>
  <si>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</si>
  <si>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</si>
  <si>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</si>
  <si>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</si>
  <si>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</si>
  <si>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</si>
  <si>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</si>
  <si>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</si>
  <si>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</si>
  <si>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</si>
  <si>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</si>
  <si>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</si>
  <si>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</si>
  <si>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</si>
  <si>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</si>
  <si>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</si>
  <si>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</si>
  <si>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</si>
  <si>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</si>
  <si>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</si>
  <si>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</si>
  <si>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</si>
  <si>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</si>
  <si>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</si>
  <si>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</si>
  <si>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</si>
  <si>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</si>
  <si>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</si>
  <si>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</si>
  <si>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</si>
  <si>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</si>
  <si>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</si>
  <si>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</si>
  <si>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</si>
  <si>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</si>
  <si>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</si>
  <si>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</si>
  <si>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</si>
  <si>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</si>
  <si>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</si>
  <si>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</si>
  <si>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</si>
  <si>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</si>
  <si>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</si>
  <si>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</si>
  <si>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</si>
  <si>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</si>
  <si>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</si>
  <si>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</si>
  <si>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</si>
  <si>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</si>
  <si>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</si>
  <si>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</si>
  <si>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</si>
  <si>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</si>
  <si>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</si>
  <si>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</si>
  <si>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</si>
  <si>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</si>
  <si>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</si>
  <si>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</si>
  <si>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</si>
  <si>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</si>
  <si>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</si>
  <si>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</si>
  <si>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</si>
  <si>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</si>
  <si>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</si>
  <si>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</si>
  <si>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</si>
  <si>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</si>
  <si>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</si>
  <si>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</si>
  <si>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</si>
  <si>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</si>
  <si>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</si>
  <si>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</si>
  <si>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</si>
  <si>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</si>
  <si>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</si>
  <si>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</si>
  <si>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</si>
  <si>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</si>
  <si>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</si>
  <si>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</si>
  <si>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</si>
  <si>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</si>
  <si>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</si>
  <si>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</si>
  <si>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</si>
  <si>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</si>
  <si>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</si>
  <si>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</si>
  <si>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</si>
  <si>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</si>
  <si>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</si>
  <si>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</si>
  <si>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</si>
  <si>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</si>
  <si>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</si>
  <si>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</si>
  <si>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</si>
  <si>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</si>
  <si>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</si>
  <si>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</si>
  <si>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</si>
  <si>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</si>
  <si>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</si>
  <si>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</si>
  <si>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</si>
  <si>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</si>
  <si>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</si>
  <si>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</si>
  <si>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</si>
  <si>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</si>
  <si>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</si>
  <si>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</si>
  <si>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</si>
  <si>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</si>
  <si>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</si>
  <si>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</si>
  <si>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</si>
  <si>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</si>
  <si>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</si>
  <si>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</si>
  <si>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</si>
  <si>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</si>
  <si>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</si>
  <si>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</si>
  <si>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</si>
  <si>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</si>
  <si>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</si>
  <si>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</si>
  <si>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</si>
  <si>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</si>
  <si>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</si>
  <si>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</si>
  <si>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</si>
  <si>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</si>
  <si>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</si>
  <si>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</si>
  <si>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</si>
  <si>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</si>
  <si>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</si>
  <si>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</si>
  <si>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</si>
  <si>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</si>
  <si>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</si>
  <si>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</si>
  <si>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</si>
  <si>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</si>
  <si>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</si>
  <si>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</si>
  <si>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</si>
  <si>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</si>
  <si>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</si>
  <si>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</si>
  <si>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</si>
  <si>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</si>
  <si>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</si>
  <si>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</si>
  <si>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</si>
  <si>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</si>
  <si>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</si>
  <si>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</si>
  <si>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</si>
  <si>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</si>
  <si>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</si>
  <si>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</si>
  <si>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</si>
  <si>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</si>
  <si>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</si>
  <si>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</si>
  <si>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</si>
  <si>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</si>
  <si>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</si>
  <si>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</si>
  <si>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</si>
  <si>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</si>
  <si>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</si>
  <si>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</si>
  <si>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</si>
  <si>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</si>
  <si>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</si>
  <si>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</si>
  <si>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</si>
  <si>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</si>
  <si>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</si>
  <si>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</si>
  <si>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</si>
  <si>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</si>
  <si>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</si>
  <si>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</si>
  <si>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</si>
  <si>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</si>
  <si>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</si>
  <si>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</si>
  <si>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</si>
  <si>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</si>
  <si>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</si>
  <si>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</si>
  <si>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</si>
  <si>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</si>
  <si>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</si>
  <si>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</si>
  <si>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</si>
  <si>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</si>
  <si>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</si>
  <si>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</si>
  <si>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</si>
  <si>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</si>
  <si>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</si>
  <si>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</si>
  <si>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</si>
  <si>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</si>
  <si>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</si>
  <si>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</si>
  <si>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</si>
  <si>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</si>
  <si>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</si>
  <si>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</si>
  <si>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</si>
  <si>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</si>
  <si>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</si>
  <si>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</si>
  <si>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</si>
  <si>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</si>
  <si>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</si>
  <si>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</si>
  <si>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</si>
  <si>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</si>
  <si>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</si>
  <si>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</si>
  <si>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</si>
  <si>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</si>
  <si>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</si>
  <si>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</si>
  <si>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</si>
  <si>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</si>
  <si>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</si>
  <si>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</si>
  <si>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</si>
  <si>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</si>
  <si>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</si>
  <si>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</si>
  <si>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</si>
  <si>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</si>
  <si>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</si>
  <si>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</si>
  <si>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</si>
  <si>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</si>
  <si>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</si>
  <si>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</si>
  <si>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</si>
  <si>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</si>
  <si>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</si>
  <si>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</si>
  <si>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</si>
  <si>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</si>
  <si>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</si>
  <si>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</si>
  <si>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</si>
  <si>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</si>
  <si>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</si>
  <si>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</si>
  <si>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</si>
  <si>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</si>
  <si>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</si>
  <si>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</si>
  <si>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</si>
  <si>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</si>
  <si>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</si>
  <si>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</si>
  <si>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</si>
  <si>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</si>
  <si>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</si>
  <si>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</si>
  <si>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</si>
  <si>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</si>
  <si>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</si>
  <si>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</si>
  <si>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</si>
  <si>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</si>
  <si>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</si>
  <si>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</si>
  <si>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</si>
  <si>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</si>
  <si>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</si>
  <si>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</si>
  <si>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</si>
  <si>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</si>
  <si>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</si>
  <si>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</si>
  <si>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</si>
  <si>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</si>
  <si>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</si>
  <si>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</si>
  <si>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</si>
  <si>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</si>
  <si>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</si>
  <si>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</si>
  <si>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</si>
  <si>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</si>
  <si>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</si>
  <si>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</si>
  <si>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</si>
  <si>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</si>
  <si>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</si>
  <si>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</si>
  <si>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</si>
  <si>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</si>
  <si>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</si>
  <si>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</si>
  <si>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</si>
  <si>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</si>
  <si>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</si>
  <si>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</si>
  <si>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</si>
  <si>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</si>
  <si>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</si>
  <si>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</si>
  <si>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</si>
  <si>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</si>
  <si>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</si>
  <si>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</si>
  <si>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</si>
  <si>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</si>
  <si>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</si>
  <si>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</si>
  <si>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</si>
  <si>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</si>
  <si>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</si>
  <si>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</si>
  <si>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</si>
  <si>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</si>
  <si>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</si>
  <si>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</si>
  <si>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</si>
  <si>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</si>
  <si>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</si>
  <si>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</si>
  <si>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</si>
  <si>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</si>
  <si>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</si>
  <si>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</si>
  <si>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</si>
  <si>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</si>
  <si>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</si>
  <si>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</si>
  <si>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</si>
  <si>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</si>
  <si>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</si>
  <si>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</si>
  <si>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</si>
  <si>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</si>
  <si>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</si>
  <si>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</si>
  <si>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</si>
  <si>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</si>
  <si>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</si>
  <si>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</si>
  <si>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</si>
  <si>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</si>
  <si>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</si>
  <si>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</si>
  <si>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</si>
  <si>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</si>
  <si>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</si>
  <si>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</si>
  <si>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</si>
  <si>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</si>
  <si>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</si>
  <si>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</si>
  <si>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</si>
  <si>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</si>
  <si>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</si>
  <si>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</si>
  <si>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</si>
  <si>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</si>
  <si>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</si>
  <si>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</si>
  <si>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</si>
  <si>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</si>
  <si>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</si>
  <si>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</si>
  <si>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</si>
  <si>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</si>
  <si>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</si>
  <si>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</si>
  <si>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</si>
  <si>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</si>
  <si>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</si>
  <si>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</si>
  <si>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</si>
  <si>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</si>
  <si>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</si>
  <si>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</si>
  <si>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</si>
  <si>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</si>
  <si>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</si>
  <si>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</si>
  <si>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</si>
  <si>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</si>
  <si>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</si>
  <si>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</si>
  <si>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</si>
  <si>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</si>
  <si>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</si>
  <si>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</si>
  <si>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</si>
  <si>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</si>
  <si>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</si>
  <si>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</si>
  <si>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</si>
  <si>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</si>
  <si>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</si>
  <si>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</si>
  <si>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</si>
  <si>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</si>
  <si>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</si>
  <si>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</si>
  <si>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</si>
  <si>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</si>
  <si>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</si>
  <si>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</si>
  <si>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</si>
  <si>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</si>
  <si>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</si>
  <si>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</si>
  <si>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</si>
  <si>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</si>
  <si>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</si>
  <si>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</si>
  <si>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</si>
  <si>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</si>
  <si>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</si>
  <si>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</si>
  <si>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</si>
  <si>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</si>
  <si>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</si>
  <si>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</si>
  <si>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</si>
  <si>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</si>
  <si>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</si>
  <si>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</si>
  <si>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</si>
  <si>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</si>
  <si>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</si>
  <si>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</si>
  <si>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</si>
  <si>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</si>
  <si>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</si>
  <si>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</si>
  <si>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</si>
  <si>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</si>
  <si>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</si>
  <si>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</si>
  <si>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</si>
  <si>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</si>
  <si>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</si>
  <si>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</si>
  <si>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</si>
  <si>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</si>
  <si>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</si>
  <si>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</si>
  <si>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</si>
  <si>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</si>
  <si>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</si>
  <si>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</si>
  <si>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</si>
  <si>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</si>
  <si>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</si>
  <si>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</si>
  <si>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</si>
  <si>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</si>
  <si>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</si>
  <si>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</si>
  <si>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</si>
  <si>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</si>
  <si>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</si>
  <si>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</si>
  <si>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</si>
  <si>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</si>
  <si>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</si>
  <si>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</si>
  <si>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</si>
  <si>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</si>
  <si>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</si>
  <si>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</si>
  <si>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</si>
  <si>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</si>
  <si>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</si>
  <si>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</si>
  <si>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</si>
  <si>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</si>
  <si>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</si>
  <si>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</si>
  <si>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</si>
  <si>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</si>
  <si>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</si>
  <si>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</si>
  <si>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</si>
  <si>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</si>
  <si>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</si>
  <si>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</si>
  <si>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</si>
  <si>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</si>
  <si>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</si>
  <si>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</si>
  <si>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</si>
  <si>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</si>
  <si>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</si>
  <si>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</si>
  <si>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</si>
  <si>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</si>
  <si>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</si>
  <si>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</si>
  <si>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</si>
  <si>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</si>
  <si>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</si>
  <si>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</si>
  <si>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</si>
  <si>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</si>
  <si>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</si>
  <si>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</si>
  <si>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</si>
  <si>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</si>
  <si>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</si>
  <si>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</si>
  <si>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</si>
  <si>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</si>
  <si>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</si>
  <si>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</si>
  <si>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</si>
  <si>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</si>
  <si>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</si>
  <si>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</si>
  <si>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</si>
  <si>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</si>
  <si>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</si>
  <si>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</si>
  <si>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</si>
  <si>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</si>
  <si>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</si>
  <si>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</si>
  <si>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</si>
  <si>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</si>
  <si>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</si>
  <si>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</si>
  <si>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</si>
  <si>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</si>
  <si>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</si>
  <si>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</si>
  <si>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</si>
  <si>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</si>
  <si>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</si>
  <si>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</si>
  <si>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</si>
  <si>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</si>
  <si>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</si>
  <si>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</si>
  <si>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</si>
  <si>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</si>
  <si>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</si>
  <si>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</si>
  <si>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</si>
  <si>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</si>
  <si>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</si>
  <si>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</si>
  <si>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</si>
  <si>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</si>
  <si>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</si>
  <si>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</si>
  <si>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</si>
  <si>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</si>
  <si>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</si>
  <si>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</si>
  <si>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</si>
  <si>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</si>
  <si>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</si>
  <si>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</si>
  <si>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</si>
  <si>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</si>
  <si>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</si>
  <si>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</si>
  <si>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</si>
  <si>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</si>
  <si>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</si>
  <si>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</si>
  <si>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</si>
  <si>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</si>
  <si>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</si>
  <si>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</si>
  <si>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</si>
  <si>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</si>
  <si>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</si>
  <si>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</si>
  <si>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</si>
  <si>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</si>
  <si>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</si>
  <si>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</si>
  <si>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</si>
  <si>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</si>
  <si>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</si>
  <si>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</si>
  <si>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</si>
  <si>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</si>
  <si>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</si>
  <si>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</si>
  <si>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</si>
  <si>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</si>
  <si>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</si>
  <si>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</si>
  <si>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</si>
  <si>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</si>
  <si>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</si>
  <si>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</si>
  <si>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</si>
  <si>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</si>
  <si>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</si>
  <si>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</si>
  <si>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</si>
  <si>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</si>
  <si>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</si>
  <si>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</si>
  <si>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</si>
  <si>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</si>
  <si>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</si>
  <si>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</si>
  <si>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</si>
  <si>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</si>
  <si>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</si>
  <si>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</si>
  <si>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</si>
  <si>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</si>
  <si>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</si>
  <si>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</si>
  <si>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</si>
  <si>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</si>
  <si>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</si>
  <si>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</si>
  <si>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</si>
  <si>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</si>
  <si>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</si>
  <si>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</si>
  <si>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</si>
  <si>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</si>
  <si>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</si>
  <si>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</si>
  <si>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</si>
  <si>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</si>
  <si>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</si>
  <si>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</si>
  <si>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</si>
  <si>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</si>
  <si>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</si>
  <si>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</si>
  <si>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</si>
  <si>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</si>
  <si>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</si>
  <si>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</si>
  <si>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</si>
  <si>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</si>
  <si>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</si>
  <si>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</si>
  <si>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</si>
  <si>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</si>
  <si>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</si>
  <si>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</si>
  <si>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</si>
  <si>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</si>
  <si>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</si>
  <si>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</si>
  <si>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</si>
  <si>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</si>
  <si>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</si>
  <si>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</si>
  <si>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</si>
  <si>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</si>
  <si>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</si>
  <si>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</si>
  <si>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</si>
  <si>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</si>
  <si>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</si>
  <si>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</si>
  <si>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</si>
  <si>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</si>
  <si>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</si>
  <si>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</si>
  <si>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</si>
  <si>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</si>
  <si>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</si>
  <si>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</si>
  <si>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</si>
  <si>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</si>
  <si>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</si>
  <si>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</si>
  <si>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</si>
  <si>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</si>
  <si>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</si>
  <si>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</si>
  <si>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</si>
  <si>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</si>
  <si>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</si>
  <si>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</si>
  <si>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</si>
  <si>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</si>
  <si>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</si>
  <si>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</si>
  <si>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</si>
  <si>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</si>
  <si>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</si>
  <si>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</si>
  <si>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</si>
  <si>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</si>
  <si>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</si>
  <si>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</si>
  <si>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</si>
  <si>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</si>
  <si>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</si>
  <si>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</si>
  <si>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</si>
  <si>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</si>
  <si>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</si>
  <si>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</si>
  <si>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</si>
  <si>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</si>
  <si>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</si>
  <si>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</si>
  <si>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</si>
  <si>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</si>
  <si>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</si>
  <si>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</si>
  <si>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</si>
  <si>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</si>
  <si>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</si>
  <si>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</si>
  <si>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</si>
  <si>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</si>
  <si>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</si>
  <si>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</si>
  <si>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</si>
  <si>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</si>
  <si>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</si>
  <si>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</si>
  <si>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</si>
  <si>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</si>
  <si>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</si>
  <si>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</si>
  <si>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</si>
  <si>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</si>
  <si>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</si>
  <si>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</si>
  <si>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</si>
  <si>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</si>
  <si>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</si>
  <si>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</si>
  <si>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</si>
  <si>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</si>
  <si>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</si>
  <si>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</si>
  <si>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</si>
  <si>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</si>
  <si>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</si>
  <si>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</si>
  <si>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</si>
  <si>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</si>
  <si>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</si>
  <si>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</si>
  <si>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</si>
  <si>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</si>
  <si>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</si>
  <si>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</si>
  <si>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</si>
  <si>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</si>
  <si>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</si>
  <si>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</si>
  <si>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</si>
  <si>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</si>
  <si>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</si>
  <si>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</si>
  <si>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</si>
  <si>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</si>
  <si>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</si>
  <si>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</si>
  <si>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</si>
  <si>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</si>
  <si>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</si>
  <si>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</si>
  <si>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</si>
  <si>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</si>
  <si>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</si>
  <si>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</si>
  <si>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</si>
  <si>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</si>
  <si>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</si>
  <si>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</si>
  <si>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</si>
  <si>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</si>
  <si>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</si>
  <si>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</si>
  <si>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</si>
  <si>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</si>
  <si>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</si>
  <si>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</si>
  <si>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</si>
  <si>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</si>
  <si>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</si>
  <si>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</si>
  <si>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</si>
  <si>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</si>
  <si>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</si>
  <si>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</si>
  <si>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</si>
  <si>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</si>
  <si>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</si>
  <si>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</si>
  <si>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</si>
  <si>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</si>
  <si>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</si>
  <si>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</si>
  <si>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</si>
  <si>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</si>
  <si>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</si>
  <si>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</si>
  <si>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</si>
  <si>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</si>
  <si>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</si>
  <si>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</si>
  <si>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</si>
  <si>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</si>
  <si>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</si>
  <si>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</si>
  <si>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</si>
  <si>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</si>
  <si>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</si>
  <si>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</si>
  <si>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</si>
  <si>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</si>
  <si>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</si>
  <si>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</si>
  <si>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</si>
  <si>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</si>
  <si>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</si>
  <si>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</si>
  <si>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</si>
  <si>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</si>
  <si>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</si>
  <si>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</si>
  <si>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</si>
  <si>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</si>
  <si>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</si>
  <si>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</si>
  <si>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</si>
  <si>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</si>
  <si>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</si>
  <si>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</si>
  <si>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</si>
  <si>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</si>
  <si>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</si>
  <si>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</si>
  <si>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</si>
  <si>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</si>
  <si>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</si>
  <si>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</si>
  <si>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</si>
  <si>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</si>
  <si>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</si>
  <si>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</si>
  <si>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</si>
  <si>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</si>
  <si>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</si>
  <si>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</si>
  <si>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</si>
  <si>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</si>
  <si>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</si>
  <si>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</si>
  <si>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</si>
  <si>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</si>
  <si>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</si>
  <si>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</si>
  <si>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</si>
  <si>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</si>
  <si>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</si>
  <si>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</si>
  <si>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</si>
  <si>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</si>
  <si>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</si>
  <si>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</si>
  <si>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</si>
  <si>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</si>
  <si>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</si>
  <si>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</si>
  <si>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</si>
  <si>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</si>
  <si>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</si>
  <si>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</si>
  <si>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</si>
  <si>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</si>
  <si>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</si>
  <si>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</si>
  <si>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</si>
  <si>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</si>
  <si>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</si>
  <si>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</si>
  <si>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</si>
  <si>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</si>
  <si>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</si>
  <si>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</si>
  <si>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</si>
  <si>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</si>
  <si>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</si>
  <si>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</si>
  <si>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</si>
  <si>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</si>
  <si>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</si>
  <si>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</si>
  <si>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</si>
  <si>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</si>
  <si>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</si>
  <si>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</si>
  <si>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</si>
  <si>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</si>
  <si>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</si>
  <si>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</si>
  <si>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</si>
  <si>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</si>
  <si>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</si>
  <si>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</si>
  <si>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</si>
  <si>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</si>
  <si>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</si>
  <si>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</si>
  <si>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</si>
  <si>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</si>
  <si>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</si>
  <si>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</si>
  <si>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</si>
  <si>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</si>
  <si>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</si>
  <si>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</si>
  <si>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</si>
  <si>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</si>
  <si>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</si>
  <si>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</si>
  <si>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</si>
  <si>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</si>
  <si>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</si>
  <si>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</si>
  <si>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</si>
  <si>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</si>
  <si>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</si>
  <si>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</si>
  <si>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</si>
  <si>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</si>
  <si>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</si>
  <si>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</si>
  <si>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</si>
  <si>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</si>
  <si>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</si>
  <si>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</si>
  <si>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</si>
  <si>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</si>
  <si>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</si>
  <si>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</si>
  <si>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</si>
  <si>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</si>
  <si>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</si>
  <si>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</si>
  <si>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</si>
  <si>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</si>
  <si>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</si>
  <si>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</si>
  <si>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</si>
  <si>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</si>
  <si>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</si>
  <si>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</si>
  <si>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</si>
  <si>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</si>
  <si>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</si>
  <si>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</si>
  <si>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</si>
  <si>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</si>
  <si>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</si>
  <si>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</si>
  <si>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</si>
  <si>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</si>
  <si>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</si>
  <si>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</si>
  <si>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</si>
  <si>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</si>
  <si>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</si>
  <si>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</si>
  <si>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</si>
  <si>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</si>
  <si>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</si>
  <si>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</si>
  <si>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</si>
  <si>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</si>
  <si>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</si>
  <si>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</si>
  <si>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</si>
  <si>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</si>
  <si>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</si>
  <si>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</si>
  <si>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</si>
  <si>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</si>
  <si>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</si>
  <si>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</si>
  <si>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</si>
  <si>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</si>
  <si>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</si>
  <si>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</si>
  <si>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</si>
  <si>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</si>
  <si>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</si>
  <si>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</si>
  <si>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</si>
  <si>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</si>
  <si>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</si>
  <si>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</si>
  <si>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</si>
  <si>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</si>
  <si>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</si>
  <si>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</si>
  <si>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</si>
  <si>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</si>
  <si>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</si>
  <si>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</si>
  <si>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</si>
  <si>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</si>
  <si>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</si>
  <si>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</si>
  <si>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</si>
  <si>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</si>
  <si>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</si>
  <si>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</si>
  <si>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</si>
  <si>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</si>
  <si>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</si>
  <si>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</si>
  <si>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</si>
  <si>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</si>
  <si>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</si>
  <si>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</si>
  <si>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</si>
  <si>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</si>
  <si>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</si>
  <si>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</si>
  <si>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</si>
  <si>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</si>
  <si>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</si>
  <si>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</si>
  <si>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</si>
  <si>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</si>
  <si>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</si>
  <si>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</si>
  <si>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</si>
  <si>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</si>
  <si>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</si>
  <si>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</si>
  <si>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</si>
  <si>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</si>
  <si>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</si>
  <si>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</si>
  <si>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</si>
  <si>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</si>
  <si>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</si>
  <si>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</si>
  <si>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</si>
  <si>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</si>
  <si>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</si>
  <si>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</si>
  <si>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</si>
  <si>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</si>
  <si>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</si>
  <si>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</si>
  <si>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</si>
  <si>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</si>
  <si>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</si>
  <si>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</si>
  <si>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</si>
  <si>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</si>
  <si>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</si>
  <si>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</si>
  <si>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</si>
  <si>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</si>
  <si>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</si>
  <si>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</si>
  <si>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</si>
  <si>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</si>
  <si>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</si>
  <si>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</si>
  <si>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</si>
  <si>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</si>
  <si>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</si>
  <si>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</si>
  <si>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</si>
  <si>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</si>
  <si>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</si>
  <si>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</si>
  <si>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</si>
  <si>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</si>
  <si>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</si>
  <si>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</si>
  <si>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</si>
  <si>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</si>
  <si>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</si>
  <si>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</si>
  <si>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</si>
  <si>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</si>
  <si>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</si>
  <si>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</si>
  <si>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</si>
  <si>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</si>
  <si>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</si>
  <si>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</si>
  <si>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</si>
  <si>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</si>
  <si>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</si>
  <si>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</si>
  <si>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</si>
  <si>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</si>
  <si>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</si>
  <si>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</si>
  <si>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</si>
  <si>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</si>
  <si>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</si>
  <si>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</si>
  <si>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</si>
  <si>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</si>
  <si>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</si>
  <si>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</si>
  <si>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</si>
  <si>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</si>
  <si>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</si>
  <si>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</si>
  <si>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</si>
  <si>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</si>
  <si>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</si>
  <si>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</si>
  <si>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</si>
  <si>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</si>
  <si>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</si>
  <si>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</si>
  <si>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</si>
  <si>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</si>
  <si>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</si>
  <si>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</si>
  <si>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</si>
  <si>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</si>
  <si>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</si>
  <si>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</si>
  <si>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</si>
  <si>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</si>
  <si>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</si>
  <si>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</si>
  <si>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</si>
  <si>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</si>
  <si>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</si>
  <si>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</si>
  <si>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</si>
  <si>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</si>
  <si>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</si>
  <si>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</si>
  <si>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</si>
  <si>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</si>
  <si>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</si>
  <si>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</si>
  <si>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</si>
  <si>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</si>
  <si>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</si>
  <si>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</si>
  <si>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</si>
  <si>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</si>
  <si>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</si>
  <si>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</si>
  <si>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</si>
  <si>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</si>
  <si>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</si>
  <si>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</si>
  <si>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</si>
  <si>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</si>
  <si>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</si>
  <si>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</si>
  <si>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</si>
  <si>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</si>
  <si>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</si>
  <si>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</si>
  <si>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</si>
  <si>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</si>
  <si>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</si>
  <si>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</si>
  <si>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</si>
  <si>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</si>
  <si>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</si>
  <si>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</si>
  <si>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</si>
  <si>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</si>
  <si>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</si>
  <si>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</si>
  <si>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</si>
  <si>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</si>
  <si>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</si>
  <si>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</si>
  <si>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</si>
  <si>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</si>
  <si>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</si>
  <si>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</si>
  <si>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</si>
  <si>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</si>
  <si>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</si>
  <si>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</si>
  <si>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</si>
  <si>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</si>
  <si>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</si>
  <si>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</si>
  <si>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</si>
  <si>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</si>
  <si>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</si>
  <si>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</si>
  <si>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</si>
  <si>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</si>
  <si>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</si>
  <si>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</si>
  <si>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</si>
  <si>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</si>
  <si>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</si>
  <si>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</si>
  <si>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</si>
  <si>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</si>
  <si>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</si>
  <si>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</si>
  <si>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</si>
  <si>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</si>
  <si>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</si>
  <si>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</si>
  <si>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</si>
  <si>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</si>
  <si>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</si>
  <si>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</si>
  <si>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</si>
  <si>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</si>
  <si>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</si>
  <si>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</si>
  <si>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</si>
  <si>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</si>
  <si>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</si>
  <si>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</si>
  <si>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</si>
  <si>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</si>
  <si>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</si>
  <si>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</si>
  <si>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</si>
  <si>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</si>
  <si>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</si>
  <si>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</si>
  <si>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</si>
  <si>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</si>
  <si>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</si>
  <si>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</si>
  <si>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</si>
  <si>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</si>
  <si>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</si>
  <si>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</si>
  <si>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</si>
  <si>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</si>
  <si>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</si>
  <si>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</si>
  <si>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</si>
  <si>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</si>
  <si>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</si>
  <si>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</si>
  <si>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</si>
  <si>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</si>
  <si>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</si>
  <si>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</si>
  <si>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</si>
  <si>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</si>
  <si>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</si>
  <si>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</si>
  <si>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</si>
  <si>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</si>
  <si>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</si>
  <si>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</si>
  <si>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</si>
  <si>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</si>
  <si>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</si>
  <si>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</si>
  <si>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</si>
  <si>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</si>
  <si>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</si>
  <si>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</si>
  <si>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</si>
  <si>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</si>
  <si>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</si>
  <si>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</si>
  <si>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</si>
  <si>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</si>
  <si>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</si>
  <si>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</si>
  <si>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</si>
  <si>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</si>
  <si>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</si>
  <si>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</si>
  <si>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</si>
  <si>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</si>
  <si>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</si>
  <si>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</si>
  <si>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</si>
  <si>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</si>
  <si>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</si>
  <si>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</si>
  <si>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</si>
  <si>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</si>
  <si>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</si>
  <si>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</si>
  <si>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</si>
  <si>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</si>
  <si>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</si>
  <si>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</si>
  <si>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</si>
  <si>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</si>
  <si>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</si>
  <si>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</si>
  <si>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</si>
  <si>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</si>
  <si>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</si>
  <si>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</si>
  <si>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</si>
  <si>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</si>
  <si>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</si>
  <si>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</si>
  <si>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</si>
  <si>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</si>
  <si>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</si>
  <si>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</si>
  <si>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</si>
  <si>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</si>
  <si>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</si>
  <si>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</si>
  <si>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</si>
  <si>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</si>
  <si>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</si>
  <si>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</si>
  <si>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</si>
  <si>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</si>
  <si>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</si>
  <si>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</si>
  <si>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</si>
  <si>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</si>
  <si>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</si>
  <si>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</si>
  <si>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</si>
  <si>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</si>
  <si>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</si>
  <si>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</si>
  <si>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</si>
  <si>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</si>
  <si>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</si>
  <si>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</si>
  <si>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</si>
  <si>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</si>
  <si>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</si>
  <si>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</si>
  <si>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</si>
  <si>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</si>
  <si>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</si>
  <si>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</si>
  <si>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</si>
  <si>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</si>
  <si>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</si>
  <si>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</si>
  <si>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</si>
  <si>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</si>
  <si>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</si>
  <si>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</si>
  <si>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</si>
  <si>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</si>
  <si>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</si>
  <si>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</si>
  <si>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</si>
  <si>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</si>
  <si>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</si>
  <si>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</si>
  <si>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</si>
  <si>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</si>
  <si>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</si>
  <si>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</si>
  <si>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</si>
  <si>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</si>
  <si>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</si>
  <si>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</si>
  <si>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</si>
  <si>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</si>
  <si>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</si>
  <si>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</si>
  <si>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</si>
  <si>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</si>
  <si>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</si>
  <si>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</si>
  <si>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</si>
  <si>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</si>
  <si>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</si>
  <si>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</si>
  <si>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</si>
  <si>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</si>
  <si>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</si>
  <si>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</si>
  <si>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</si>
  <si>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</si>
  <si>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</si>
  <si>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</si>
  <si>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</si>
  <si>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</si>
  <si>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</si>
  <si>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</si>
  <si>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</si>
  <si>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</si>
  <si>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</si>
  <si>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</si>
  <si>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</si>
  <si>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</si>
  <si>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</si>
  <si>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</si>
  <si>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</si>
  <si>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</si>
  <si>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</si>
  <si>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</si>
  <si>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</si>
  <si>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</si>
  <si>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</si>
  <si>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</si>
  <si>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</si>
  <si>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</si>
  <si>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</si>
  <si>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</si>
  <si>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</si>
  <si>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</si>
  <si>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</si>
  <si>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</si>
  <si>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</si>
  <si>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</si>
  <si>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</si>
  <si>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</si>
  <si>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</si>
  <si>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</si>
  <si>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</si>
  <si>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</si>
  <si>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</si>
  <si>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</si>
  <si>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</si>
  <si>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</si>
  <si>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</si>
  <si>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</si>
  <si>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</si>
  <si>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</si>
  <si>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</si>
  <si>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</si>
  <si>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</si>
  <si>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</si>
  <si>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</si>
  <si>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</si>
  <si>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</si>
  <si>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</si>
  <si>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</si>
  <si>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</si>
  <si>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</si>
  <si>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</si>
  <si>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</si>
  <si>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</si>
  <si>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</si>
  <si>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</si>
  <si>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</si>
  <si>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</si>
  <si>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</si>
  <si>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</si>
  <si>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</si>
  <si>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</si>
  <si>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</si>
  <si>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</si>
  <si>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</si>
  <si>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</si>
  <si>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</si>
  <si>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</si>
  <si>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</si>
  <si>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</si>
  <si>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</si>
  <si>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</si>
  <si>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</si>
  <si>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</si>
  <si>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</si>
  <si>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</si>
  <si>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</si>
  <si>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</si>
  <si>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</si>
  <si>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</si>
  <si>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</si>
  <si>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</si>
  <si>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</si>
  <si>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</si>
  <si>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</si>
  <si>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</si>
  <si>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</si>
  <si>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</si>
  <si>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</si>
  <si>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</si>
  <si>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</si>
  <si>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</si>
  <si>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</si>
  <si>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</si>
  <si>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</si>
  <si>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</si>
  <si>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</si>
  <si>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</si>
  <si>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</si>
  <si>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</si>
  <si>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</si>
  <si>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</si>
  <si>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</si>
  <si>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</si>
  <si>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</si>
  <si>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</si>
  <si>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</si>
  <si>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</si>
  <si>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</si>
  <si>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</si>
  <si>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</si>
  <si>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</si>
  <si>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</si>
  <si>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</si>
  <si>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</si>
  <si>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</si>
  <si>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</si>
  <si>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</si>
  <si>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</si>
  <si>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</si>
  <si>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</si>
  <si>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</si>
  <si>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</si>
  <si>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</si>
  <si>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</si>
  <si>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</si>
  <si>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</si>
  <si>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</si>
  <si>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</si>
  <si>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</si>
  <si>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</si>
  <si>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</si>
  <si>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</si>
  <si>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</si>
  <si>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</si>
  <si>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</si>
  <si>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</si>
  <si>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</si>
  <si>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</si>
  <si>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</si>
  <si>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</si>
  <si>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</si>
  <si>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</si>
  <si>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</si>
  <si>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</si>
  <si>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</si>
  <si>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</si>
  <si>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</si>
  <si>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</si>
  <si>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</si>
  <si>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</si>
  <si>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</si>
  <si>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</si>
  <si>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</si>
  <si>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</si>
  <si>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</si>
  <si>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</si>
  <si>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</si>
  <si>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</si>
  <si>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</si>
  <si>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</si>
  <si>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</si>
  <si>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</si>
  <si>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</si>
  <si>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</si>
  <si>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</si>
  <si>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</si>
  <si>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</si>
  <si>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</si>
  <si>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</si>
  <si>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</si>
  <si>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</si>
  <si>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</si>
  <si>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</si>
  <si>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</si>
  <si>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</si>
  <si>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</si>
  <si>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</si>
  <si>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</si>
  <si>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</si>
  <si>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</si>
  <si>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</si>
  <si>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</si>
  <si>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</si>
  <si>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</si>
  <si>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</si>
  <si>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</si>
  <si>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</si>
  <si>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</si>
  <si>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</si>
  <si>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</si>
  <si>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</si>
  <si>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</si>
  <si>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</si>
  <si>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</si>
  <si>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</si>
  <si>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</si>
  <si>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</si>
  <si>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</si>
  <si>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</si>
  <si>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</si>
  <si>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</si>
  <si>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</si>
  <si>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</si>
  <si>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</si>
  <si>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</si>
  <si>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</si>
  <si>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</si>
  <si>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</si>
  <si>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</si>
  <si>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</si>
  <si>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</si>
  <si>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</si>
  <si>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</si>
  <si>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</si>
  <si>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</si>
  <si>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</si>
  <si>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</si>
  <si>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</si>
  <si>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</si>
  <si>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</si>
  <si>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</si>
  <si>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</si>
  <si>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</si>
  <si>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</si>
  <si>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</si>
  <si>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</si>
  <si>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</si>
  <si>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</si>
  <si>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</si>
  <si>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</si>
  <si>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</si>
  <si>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</si>
  <si>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</si>
  <si>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</si>
  <si>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</si>
  <si>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</si>
  <si>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</si>
  <si>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</si>
  <si>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</si>
  <si>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</si>
  <si>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</si>
  <si>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</si>
  <si>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</si>
  <si>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</si>
  <si>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</si>
  <si>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</si>
  <si>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</si>
  <si>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</si>
  <si>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</si>
  <si>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</si>
  <si>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</si>
  <si>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</si>
  <si>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</si>
  <si>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</si>
  <si>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</si>
  <si>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</si>
  <si>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</si>
  <si>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</si>
  <si>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</si>
  <si>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</si>
  <si>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</si>
  <si>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</si>
  <si>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</si>
  <si>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</si>
  <si>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</si>
  <si>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</si>
  <si>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</si>
  <si>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</si>
  <si>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</si>
  <si>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</si>
  <si>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</si>
  <si>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</si>
  <si>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</si>
  <si>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</si>
  <si>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</si>
  <si>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</si>
  <si>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</si>
  <si>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</si>
  <si>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</si>
  <si>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</si>
  <si>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</si>
  <si>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</si>
  <si>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</si>
  <si>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</si>
  <si>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</si>
  <si>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</si>
  <si>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</si>
  <si>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</si>
  <si>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</si>
  <si>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</si>
  <si>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</si>
  <si>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</si>
  <si>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</si>
  <si>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</si>
  <si>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</si>
  <si>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</si>
  <si>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</si>
  <si>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</si>
  <si>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</si>
  <si>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</si>
  <si>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</si>
  <si>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</si>
  <si>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</si>
  <si>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</si>
  <si>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</si>
  <si>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</si>
  <si>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</si>
  <si>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</si>
  <si>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</si>
  <si>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</si>
  <si>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</si>
  <si>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</si>
  <si>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</si>
  <si>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</si>
  <si>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</si>
  <si>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</si>
  <si>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</si>
  <si>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</si>
  <si>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</si>
  <si>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</si>
  <si>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</si>
  <si>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</si>
  <si>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</si>
  <si>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</si>
  <si>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</si>
  <si>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</si>
  <si>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</si>
  <si>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</si>
  <si>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</si>
  <si>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</si>
  <si>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</si>
  <si>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</si>
  <si>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</si>
  <si>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</si>
  <si>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</si>
  <si>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</si>
  <si>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</si>
  <si>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</si>
  <si>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</si>
  <si>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</si>
  <si>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</si>
  <si>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</si>
  <si>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</si>
  <si>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</si>
  <si>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</si>
  <si>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</si>
  <si>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</si>
  <si>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</si>
  <si>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</si>
  <si>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</si>
  <si>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</si>
  <si>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</si>
  <si>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</si>
  <si>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</si>
  <si>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</si>
  <si>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</si>
  <si>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</si>
  <si>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</si>
  <si>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</si>
  <si>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</si>
  <si>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</si>
  <si>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</si>
  <si>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</si>
  <si>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</si>
  <si>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</si>
  <si>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</si>
  <si>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</si>
  <si>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</si>
  <si>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</si>
  <si>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</si>
  <si>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</si>
  <si>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</si>
  <si>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</si>
  <si>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</si>
  <si>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</si>
  <si>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</si>
  <si>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</si>
  <si>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</si>
  <si>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</si>
  <si>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</si>
  <si>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</si>
  <si>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</si>
  <si>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</si>
  <si>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</si>
  <si>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</si>
  <si>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</si>
  <si>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</si>
  <si>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</si>
  <si>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</si>
  <si>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</si>
  <si>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</si>
  <si>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</si>
  <si>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</si>
  <si>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</si>
  <si>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</si>
  <si>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</si>
  <si>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</si>
  <si>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</si>
  <si>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</si>
  <si>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</si>
  <si>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</si>
  <si>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</si>
  <si>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</si>
  <si>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</si>
  <si>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</si>
  <si>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</si>
  <si>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</si>
  <si>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</si>
  <si>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</si>
  <si>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</si>
  <si>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</si>
  <si>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</si>
  <si>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</si>
  <si>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</si>
  <si>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</si>
  <si>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</si>
  <si>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</si>
  <si>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</si>
  <si>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</si>
  <si>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</si>
  <si>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</si>
  <si>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</si>
  <si>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</si>
  <si>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</si>
  <si>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</si>
  <si>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</si>
  <si>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</si>
  <si>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</si>
  <si>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</si>
  <si>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</si>
  <si>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</si>
  <si>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</si>
  <si>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</si>
  <si>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</si>
  <si>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</si>
  <si>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</si>
  <si>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</si>
  <si>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</si>
  <si>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</si>
  <si>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</si>
  <si>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</si>
  <si>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</si>
  <si>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</si>
  <si>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</si>
  <si>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</si>
  <si>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</si>
  <si>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</si>
  <si>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</si>
  <si>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</si>
  <si>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</si>
  <si>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</si>
  <si>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</si>
  <si>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</si>
  <si>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</si>
  <si>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</si>
  <si>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</si>
  <si>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</si>
  <si>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</si>
  <si>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</si>
  <si>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</si>
  <si>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</si>
  <si>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</si>
  <si>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</si>
  <si>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</si>
  <si>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</si>
  <si>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</si>
  <si>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</si>
  <si>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</si>
  <si>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</si>
  <si>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</si>
  <si>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</si>
  <si>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</si>
  <si>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</si>
  <si>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</si>
  <si>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</si>
  <si>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</si>
  <si>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</si>
  <si>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</si>
  <si>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</si>
  <si>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</si>
  <si>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</si>
  <si>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</si>
  <si>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</si>
  <si>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</si>
  <si>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</si>
  <si>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</si>
  <si>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</si>
  <si>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</si>
  <si>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</si>
  <si>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</si>
  <si>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</si>
  <si>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</si>
  <si>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</si>
  <si>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</si>
  <si>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</si>
  <si>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</si>
  <si>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</si>
  <si>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</si>
  <si>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</si>
  <si>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</si>
  <si>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</si>
  <si>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</si>
  <si>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</si>
  <si>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</si>
  <si>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</si>
  <si>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</si>
  <si>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</si>
  <si>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</si>
  <si>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</si>
  <si>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</si>
  <si>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</si>
  <si>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</si>
  <si>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</si>
  <si>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</si>
  <si>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</si>
  <si>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</si>
  <si>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</si>
  <si>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</si>
  <si>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</si>
  <si>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</si>
  <si>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</si>
  <si>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</si>
  <si>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</si>
  <si>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</si>
  <si>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</si>
  <si>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</si>
  <si>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</si>
  <si>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</si>
  <si>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</si>
  <si>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</si>
  <si>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</si>
  <si>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</si>
  <si>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</si>
  <si>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</si>
  <si>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</si>
  <si>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</si>
  <si>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</si>
  <si>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</si>
  <si>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</si>
  <si>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</si>
  <si>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</si>
  <si>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</si>
  <si>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</si>
  <si>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</si>
  <si>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</si>
  <si>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</si>
  <si>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</si>
  <si>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</si>
  <si>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</si>
  <si>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</si>
  <si>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</si>
  <si>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</si>
  <si>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</si>
  <si>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</si>
  <si>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</si>
  <si>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</si>
  <si>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</si>
  <si>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</si>
  <si>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</si>
  <si>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</si>
  <si>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</si>
  <si>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</si>
  <si>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</si>
  <si>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</si>
  <si>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</si>
  <si>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</si>
  <si>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</si>
  <si>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</si>
  <si>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</si>
  <si>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</si>
  <si>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</si>
  <si>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</si>
  <si>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</si>
  <si>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</si>
  <si>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</si>
  <si>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</si>
  <si>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</si>
  <si>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</si>
  <si>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</si>
  <si>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</si>
  <si>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</si>
  <si>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</si>
  <si>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</si>
  <si>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</si>
  <si>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</si>
  <si>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</si>
  <si>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</si>
  <si>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</si>
  <si>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</si>
  <si>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</si>
  <si>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</si>
  <si>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</si>
  <si>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</si>
  <si>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</si>
  <si>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</si>
  <si>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</si>
  <si>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</si>
  <si>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</si>
  <si>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</si>
  <si>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</si>
  <si>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</si>
  <si>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</si>
  <si>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</si>
  <si>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</si>
  <si>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</si>
  <si>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</si>
  <si>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</si>
  <si>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</si>
  <si>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</si>
  <si>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</si>
  <si>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</si>
  <si>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</si>
  <si>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</si>
  <si>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</si>
  <si>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</si>
  <si>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</si>
  <si>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</si>
  <si>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</si>
  <si>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</si>
  <si>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</si>
  <si>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</si>
  <si>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</si>
  <si>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</si>
  <si>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</si>
  <si>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</si>
  <si>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</si>
  <si>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</si>
  <si>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</si>
  <si>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</si>
  <si>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</si>
  <si>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</si>
  <si>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</si>
  <si>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</si>
  <si>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</si>
  <si>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</si>
  <si>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</si>
  <si>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</si>
  <si>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</si>
  <si>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</si>
  <si>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</si>
  <si>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</si>
  <si>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</si>
  <si>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</si>
  <si>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</si>
  <si>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</si>
  <si>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</si>
  <si>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</si>
  <si>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</si>
  <si>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</si>
  <si>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</si>
  <si>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</si>
  <si>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</si>
  <si>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</si>
  <si>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</si>
  <si>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</si>
  <si>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</si>
  <si>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</si>
  <si>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</si>
  <si>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</si>
  <si>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</si>
  <si>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</si>
  <si>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</si>
  <si>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</si>
  <si>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</si>
  <si>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</si>
  <si>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</si>
  <si>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</si>
  <si>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</si>
  <si>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</si>
  <si>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</si>
  <si>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</si>
  <si>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</si>
  <si>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</si>
  <si>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</si>
  <si>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</si>
  <si>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</si>
  <si>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</si>
  <si>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</si>
  <si>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</si>
  <si>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</si>
  <si>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</si>
  <si>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</si>
  <si>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</si>
  <si>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</si>
  <si>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</si>
  <si>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</si>
  <si>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</si>
  <si>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</si>
  <si>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</si>
  <si>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</si>
  <si>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</si>
  <si>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</si>
  <si>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</si>
  <si>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</si>
  <si>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</si>
  <si>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</si>
  <si>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</si>
  <si>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</si>
  <si>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</si>
  <si>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</si>
  <si>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</si>
  <si>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</si>
  <si>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</si>
  <si>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</si>
  <si>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</si>
  <si>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</si>
  <si>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</si>
  <si>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</si>
  <si>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</si>
  <si>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</si>
  <si>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</si>
  <si>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</si>
  <si>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</si>
  <si>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</si>
  <si>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</si>
  <si>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</si>
  <si>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</si>
  <si>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</si>
  <si>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</si>
  <si>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</si>
  <si>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</si>
  <si>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</si>
  <si>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</si>
  <si>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</si>
  <si>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</si>
  <si>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</si>
  <si>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</si>
  <si>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</si>
  <si>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</si>
  <si>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</si>
  <si>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</si>
  <si>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</si>
  <si>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</si>
  <si>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</si>
  <si>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</si>
  <si>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</si>
  <si>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</si>
  <si>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</si>
  <si>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</si>
  <si>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</si>
  <si>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</si>
  <si>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</si>
  <si>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</si>
  <si>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</si>
  <si>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</si>
  <si>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</si>
  <si>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</si>
  <si>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</si>
  <si>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</si>
  <si>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</si>
  <si>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</si>
  <si>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</si>
  <si>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</si>
  <si>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</si>
  <si>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</si>
  <si>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</si>
  <si>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</si>
  <si>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</si>
  <si>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</si>
  <si>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</si>
  <si>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</si>
  <si>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</si>
  <si>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</si>
  <si>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</si>
  <si>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</si>
  <si>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</si>
  <si>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</si>
  <si>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</si>
  <si>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</si>
  <si>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</si>
  <si>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</si>
  <si>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</si>
  <si>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</si>
  <si>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</si>
  <si>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</si>
  <si>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</si>
  <si>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</si>
  <si>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</si>
  <si>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</si>
  <si>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</si>
  <si>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</si>
  <si>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</si>
  <si>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</si>
  <si>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</si>
  <si>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</si>
  <si>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</si>
  <si>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</si>
  <si>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</si>
  <si>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</si>
  <si>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</si>
  <si>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</si>
  <si>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</si>
  <si>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</si>
  <si>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</si>
  <si>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</si>
  <si>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</si>
  <si>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</si>
  <si>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</si>
  <si>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</si>
  <si>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</si>
  <si>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</si>
  <si>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</si>
  <si>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</si>
  <si>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</si>
  <si>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</si>
  <si>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</si>
  <si>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</si>
  <si>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</si>
  <si>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</si>
  <si>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</si>
  <si>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</si>
  <si>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</si>
  <si>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</si>
  <si>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</si>
  <si>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</si>
  <si>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</si>
  <si>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</si>
  <si>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</si>
  <si>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</si>
  <si>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</si>
  <si>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</si>
  <si>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</si>
  <si>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</si>
  <si>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</si>
  <si>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</si>
  <si>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</si>
  <si>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</si>
  <si>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</si>
  <si>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</si>
  <si>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</si>
  <si>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</si>
  <si>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</si>
  <si>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</si>
  <si>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</si>
  <si>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</si>
  <si>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</si>
  <si>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</si>
  <si>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</si>
  <si>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</si>
  <si>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</si>
  <si>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</si>
  <si>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</si>
  <si>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</si>
  <si>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</si>
  <si>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</si>
  <si>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</si>
  <si>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</si>
  <si>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</si>
  <si>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</si>
  <si>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</si>
  <si>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</si>
  <si>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</si>
  <si>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</si>
  <si>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</si>
  <si>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</si>
  <si>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</si>
  <si>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</si>
  <si>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</si>
  <si>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</si>
  <si>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</si>
  <si>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</si>
  <si>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</si>
  <si>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</si>
  <si>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</si>
  <si>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</si>
  <si>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</si>
  <si>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</si>
  <si>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</si>
  <si>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</si>
  <si>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</si>
  <si>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</si>
  <si>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</si>
  <si>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</si>
  <si>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</si>
  <si>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</si>
  <si>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</si>
  <si>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</si>
  <si>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</si>
  <si>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</si>
  <si>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</si>
  <si>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</si>
  <si>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</si>
  <si>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</si>
  <si>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</si>
  <si>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</si>
  <si>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</si>
  <si>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</si>
  <si>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</si>
  <si>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</si>
  <si>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</si>
  <si>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</si>
  <si>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</si>
  <si>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</si>
  <si>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</si>
  <si>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</si>
  <si>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</si>
  <si>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</si>
  <si>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</si>
  <si>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</si>
  <si>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</si>
  <si>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</si>
  <si>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</si>
  <si>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</si>
  <si>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</si>
  <si>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</si>
  <si>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</si>
  <si>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</si>
  <si>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</si>
  <si>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</si>
  <si>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</si>
  <si>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</si>
  <si>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</si>
  <si>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</si>
  <si>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</si>
  <si>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</si>
  <si>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</si>
  <si>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</si>
  <si>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</si>
  <si>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</si>
  <si>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</si>
  <si>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</si>
  <si>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</si>
  <si>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</si>
  <si>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</si>
  <si>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</si>
  <si>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</si>
  <si>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</si>
  <si>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</si>
  <si>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</si>
  <si>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</si>
  <si>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</si>
  <si>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</si>
  <si>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</si>
  <si>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</si>
  <si>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</si>
  <si>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</si>
  <si>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</si>
  <si>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</si>
  <si>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</si>
  <si>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</si>
  <si>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</si>
  <si>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</si>
  <si>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</si>
  <si>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</si>
  <si>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</si>
  <si>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</si>
  <si>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</si>
  <si>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</si>
  <si>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</si>
  <si>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</si>
  <si>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</si>
  <si>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</si>
  <si>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</si>
  <si>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</si>
  <si>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</si>
  <si>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</si>
  <si>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</si>
  <si>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</si>
  <si>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</si>
  <si>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</si>
  <si>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</si>
  <si>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</si>
  <si>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</si>
  <si>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</si>
  <si>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</si>
  <si>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</si>
  <si>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</si>
  <si>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</si>
  <si>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</si>
  <si>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</si>
  <si>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</si>
  <si>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</si>
  <si>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</si>
  <si>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</si>
  <si>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</si>
  <si>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</si>
  <si>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</si>
  <si>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</si>
  <si>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</si>
  <si>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</si>
  <si>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</si>
  <si>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</si>
  <si>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</si>
  <si>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</si>
  <si>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</si>
  <si>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</si>
  <si>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</si>
  <si>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</si>
  <si>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</si>
  <si>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</si>
  <si>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</si>
  <si>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</si>
  <si>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</si>
  <si>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</si>
  <si>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</si>
  <si>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</si>
  <si>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</si>
  <si>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</si>
  <si>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</si>
  <si>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</si>
  <si>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</si>
  <si>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</si>
  <si>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</si>
  <si>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</si>
  <si>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</si>
  <si>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</si>
  <si>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</si>
  <si>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</si>
  <si>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</si>
  <si>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</si>
  <si>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</si>
  <si>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</si>
  <si>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</si>
  <si>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</si>
  <si>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</si>
  <si>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</si>
  <si>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</si>
  <si>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</si>
  <si>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</si>
  <si>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</si>
  <si>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</si>
  <si>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</si>
  <si>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</si>
  <si>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</si>
  <si>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</si>
  <si>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</si>
  <si>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</si>
  <si>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</si>
  <si>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</si>
  <si>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</si>
  <si>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</si>
  <si>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</si>
  <si>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</si>
  <si>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</si>
  <si>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</si>
  <si>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</si>
  <si>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</si>
  <si>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</si>
  <si>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</si>
  <si>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</si>
  <si>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</si>
  <si>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</si>
  <si>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</si>
  <si>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</si>
  <si>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</si>
  <si>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</si>
  <si>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</si>
  <si>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</si>
  <si>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</si>
  <si>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</si>
  <si>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</si>
  <si>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</si>
  <si>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</si>
  <si>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</si>
  <si>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</si>
  <si>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</si>
  <si>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</si>
  <si>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</si>
  <si>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</si>
  <si>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</si>
  <si>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</si>
  <si>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</si>
  <si>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</si>
  <si>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</si>
  <si>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</si>
  <si>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</si>
  <si>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</si>
  <si>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</si>
  <si>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</si>
  <si>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</si>
  <si>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</si>
  <si>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</si>
  <si>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</si>
  <si>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</si>
  <si>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</si>
  <si>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</si>
  <si>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</si>
  <si>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</si>
  <si>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</si>
  <si>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</si>
  <si>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</si>
  <si>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</si>
  <si>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</si>
  <si>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</si>
  <si>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</si>
  <si>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</si>
  <si>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</si>
  <si>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</si>
  <si>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</si>
  <si>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</si>
  <si>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</si>
  <si>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</si>
  <si>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</si>
  <si>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</si>
  <si>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</si>
  <si>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</si>
  <si>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</si>
  <si>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</si>
  <si>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</si>
  <si>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</si>
  <si>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</si>
  <si>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</si>
  <si>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</si>
  <si>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</si>
  <si>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</si>
  <si>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</si>
  <si>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</si>
  <si>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</si>
  <si>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</si>
  <si>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</si>
  <si>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</si>
  <si>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</si>
  <si>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</si>
  <si>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</si>
  <si>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</si>
  <si>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</si>
  <si>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</si>
  <si>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</si>
  <si>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</si>
  <si>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</si>
  <si>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</si>
  <si>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</si>
  <si>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</si>
  <si>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</si>
  <si>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</si>
  <si>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</si>
  <si>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</si>
  <si>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</si>
  <si>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</si>
  <si>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</si>
  <si>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</si>
  <si>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</si>
  <si>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</si>
  <si>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</si>
  <si>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</si>
  <si>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</si>
  <si>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</si>
  <si>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</si>
  <si>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</si>
  <si>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</si>
  <si>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</si>
  <si>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</si>
  <si>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</si>
  <si>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</si>
  <si>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</si>
  <si>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</si>
  <si>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</si>
  <si>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</si>
  <si>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</si>
  <si>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</si>
  <si>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</si>
  <si>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</si>
  <si>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</si>
  <si>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</si>
  <si>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</si>
  <si>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</si>
  <si>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</si>
  <si>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</si>
  <si>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</si>
  <si>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</si>
  <si>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</si>
  <si>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</si>
  <si>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</si>
  <si>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</si>
  <si>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</si>
  <si>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</si>
  <si>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</si>
  <si>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</si>
  <si>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</si>
  <si>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</si>
  <si>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</si>
  <si>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</si>
  <si>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</si>
  <si>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</si>
  <si>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</si>
  <si>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</si>
  <si>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</si>
  <si>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</si>
  <si>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</si>
  <si>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</si>
  <si>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</si>
  <si>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</si>
  <si>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</si>
  <si>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</si>
  <si>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</si>
  <si>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</si>
  <si>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</si>
  <si>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</si>
  <si>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</si>
  <si>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</si>
  <si>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</si>
  <si>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</si>
  <si>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</si>
  <si>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</si>
  <si>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</si>
  <si>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</si>
  <si>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</si>
  <si>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</si>
  <si>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</si>
  <si>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</si>
  <si>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</si>
  <si>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</si>
  <si>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</si>
  <si>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</si>
  <si>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</si>
  <si>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</si>
  <si>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</si>
  <si>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</si>
  <si>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</si>
  <si>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</si>
  <si>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</si>
  <si>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</si>
  <si>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</si>
  <si>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</si>
  <si>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</si>
  <si>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</si>
  <si>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</si>
  <si>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</si>
  <si>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</si>
  <si>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</si>
  <si>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</si>
  <si>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</si>
  <si>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</si>
  <si>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</si>
  <si>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</si>
  <si>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</si>
  <si>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</si>
  <si>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</si>
  <si>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</si>
  <si>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</si>
  <si>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</si>
  <si>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</si>
  <si>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</si>
  <si>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</si>
  <si>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</si>
  <si>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</si>
  <si>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</si>
  <si>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</si>
  <si>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</si>
  <si>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</si>
  <si>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</si>
  <si>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</si>
  <si>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</si>
  <si>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</si>
  <si>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</si>
  <si>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</si>
  <si>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</si>
  <si>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</si>
  <si>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</si>
  <si>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</si>
  <si>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</si>
  <si>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</si>
  <si>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</si>
  <si>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</si>
  <si>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</si>
  <si>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</si>
  <si>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</si>
  <si>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</si>
  <si>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</si>
  <si>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</si>
  <si>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</si>
  <si>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</si>
  <si>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</si>
  <si>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</si>
  <si>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</si>
  <si>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</si>
  <si>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</si>
  <si>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</si>
  <si>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</si>
  <si>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</si>
  <si>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</si>
  <si>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</si>
  <si>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</si>
  <si>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</si>
  <si>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</si>
  <si>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</si>
  <si>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</si>
  <si>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</si>
  <si>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</si>
  <si>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</si>
  <si>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</si>
  <si>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</si>
  <si>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</si>
  <si>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</si>
  <si>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</si>
  <si>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</si>
  <si>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</si>
  <si>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</si>
  <si>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</si>
  <si>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</si>
  <si>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</si>
  <si>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</si>
  <si>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</si>
  <si>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</si>
  <si>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</si>
  <si>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</si>
  <si>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</si>
  <si>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</si>
  <si>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</si>
  <si>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</si>
  <si>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</si>
  <si>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</si>
  <si>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</si>
  <si>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</si>
  <si>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</si>
  <si>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</si>
  <si>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</si>
  <si>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</si>
  <si>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</si>
  <si>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</si>
  <si>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</si>
  <si>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</si>
  <si>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</si>
  <si>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</si>
  <si>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</si>
  <si>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</si>
  <si>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</si>
  <si>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</si>
  <si>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</si>
  <si>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</si>
  <si>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</si>
  <si>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</si>
  <si>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</si>
  <si>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</si>
  <si>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</si>
  <si>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</si>
  <si>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</si>
  <si>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</si>
  <si>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</si>
  <si>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</si>
  <si>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</si>
  <si>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</si>
  <si>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</si>
  <si>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</si>
  <si>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</si>
  <si>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</si>
  <si>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</si>
  <si>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</si>
  <si>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</si>
  <si>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</si>
  <si>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</si>
  <si>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</si>
  <si>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</si>
  <si>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</si>
  <si>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</si>
  <si>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</si>
  <si>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</si>
  <si>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</si>
  <si>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</si>
  <si>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</si>
  <si>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</si>
  <si>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</si>
  <si>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</si>
  <si>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</si>
  <si>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</si>
  <si>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</si>
  <si>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</si>
  <si>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</si>
  <si>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</si>
  <si>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</si>
  <si>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</si>
  <si>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</si>
  <si>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</si>
  <si>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</si>
  <si>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</si>
  <si>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</si>
  <si>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</si>
  <si>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</si>
  <si>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</si>
  <si>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</si>
  <si>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</si>
  <si>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</si>
  <si>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</si>
  <si>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</si>
  <si>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</si>
  <si>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</si>
  <si>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</si>
  <si>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</si>
  <si>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</si>
  <si>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</si>
  <si>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</si>
  <si>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</si>
  <si>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</si>
  <si>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</si>
  <si>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</si>
  <si>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</si>
  <si>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</si>
  <si>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</si>
  <si>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</si>
  <si>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</si>
  <si>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</si>
  <si>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</si>
  <si>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</si>
  <si>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</si>
  <si>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</si>
  <si>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</si>
  <si>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</si>
  <si>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</si>
  <si>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</si>
  <si>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</si>
  <si>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</si>
  <si>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</si>
  <si>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</si>
  <si>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</si>
  <si>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</si>
  <si>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</si>
  <si>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</si>
  <si>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</si>
  <si>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</si>
  <si>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</si>
  <si>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</si>
  <si>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</si>
  <si>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</si>
  <si>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</si>
  <si>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</si>
  <si>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</si>
  <si>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</si>
  <si>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</si>
  <si>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</si>
  <si>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</si>
  <si>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</si>
  <si>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</si>
  <si>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</si>
  <si>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</si>
  <si>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</si>
  <si>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</si>
  <si>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</si>
  <si>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</si>
  <si>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</si>
  <si>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</si>
  <si>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</si>
  <si>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</si>
  <si>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</si>
  <si>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</si>
  <si>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</si>
  <si>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</si>
  <si>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</si>
  <si>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</si>
  <si>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</si>
  <si>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</si>
  <si>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</si>
  <si>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</si>
  <si>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</si>
  <si>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</si>
  <si>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</si>
  <si>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</si>
  <si>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</si>
  <si>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</si>
  <si>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</si>
  <si>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</si>
  <si>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</si>
  <si>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</si>
  <si>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</si>
  <si>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</si>
  <si>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</si>
  <si>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</si>
  <si>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</si>
  <si>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</si>
  <si>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</si>
  <si>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</si>
  <si>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</si>
  <si>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</si>
  <si>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</si>
  <si>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</si>
  <si>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</si>
  <si>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</si>
  <si>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</si>
  <si>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</si>
  <si>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</si>
  <si>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</si>
  <si>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</si>
  <si>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</si>
  <si>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</si>
  <si>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</si>
  <si>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</si>
  <si>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</si>
  <si>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</si>
  <si>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</si>
  <si>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</si>
  <si>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</si>
  <si>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</si>
  <si>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</si>
  <si>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</si>
  <si>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</si>
  <si>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</si>
  <si>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</si>
  <si>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</si>
  <si>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</si>
  <si>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</si>
  <si>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</si>
  <si>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</si>
  <si>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</si>
  <si>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</si>
  <si>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</si>
  <si>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</si>
  <si>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</si>
  <si>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</si>
  <si>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</si>
  <si>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</si>
  <si>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</si>
  <si>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</si>
  <si>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</si>
  <si>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</si>
  <si>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</si>
  <si>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</si>
  <si>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</si>
  <si>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</si>
  <si>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</si>
  <si>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</si>
  <si>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</si>
  <si>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</si>
  <si>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</si>
  <si>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</si>
  <si>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</si>
  <si>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</si>
  <si>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</si>
  <si>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</si>
  <si>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</si>
  <si>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</si>
  <si>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</si>
  <si>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</si>
  <si>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</si>
  <si>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</si>
  <si>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</si>
  <si>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</si>
  <si>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</si>
  <si>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</si>
  <si>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</si>
  <si>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</si>
  <si>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</si>
  <si>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</si>
  <si>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</si>
  <si>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</si>
  <si>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</si>
  <si>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</si>
  <si>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</si>
  <si>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</si>
  <si>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</si>
  <si>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</si>
  <si>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</si>
  <si>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</si>
  <si>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</si>
  <si>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</si>
  <si>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</si>
  <si>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</si>
  <si>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</si>
  <si>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</si>
  <si>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</si>
  <si>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</si>
  <si>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</si>
  <si>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</si>
  <si>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</si>
  <si>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</si>
  <si>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</si>
  <si>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</si>
  <si>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</si>
  <si>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</si>
  <si>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</si>
  <si>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</si>
  <si>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</si>
  <si>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</si>
  <si>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</si>
  <si>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</si>
  <si>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</si>
  <si>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</si>
  <si>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</si>
  <si>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</si>
  <si>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</si>
  <si>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</si>
  <si>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</si>
  <si>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</si>
  <si>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</si>
  <si>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</si>
  <si>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</si>
  <si>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</si>
  <si>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</si>
  <si>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</si>
  <si>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</si>
  <si>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</si>
  <si>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</si>
  <si>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</si>
  <si>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</si>
  <si>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</si>
  <si>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</si>
  <si>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</si>
  <si>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</si>
  <si>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</si>
  <si>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</si>
  <si>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</si>
  <si>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</si>
  <si>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</si>
  <si>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</si>
  <si>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</si>
  <si>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</si>
  <si>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</si>
  <si>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</si>
  <si>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</si>
  <si>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</si>
  <si>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</si>
  <si>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</si>
  <si>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</si>
  <si>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</si>
  <si>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</si>
  <si>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</si>
  <si>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</si>
  <si>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</si>
  <si>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</si>
  <si>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</si>
  <si>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</si>
  <si>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</si>
  <si>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</si>
  <si>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</si>
  <si>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</si>
  <si>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</si>
  <si>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</si>
  <si>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</si>
  <si>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</si>
  <si>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</si>
  <si>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</si>
  <si>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</si>
  <si>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</si>
  <si>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</si>
  <si>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</si>
  <si>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</si>
  <si>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</si>
  <si>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</si>
  <si>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</si>
  <si>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</si>
  <si>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</si>
  <si>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</si>
  <si>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</si>
  <si>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</si>
  <si>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</si>
  <si>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</si>
  <si>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</si>
  <si>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</si>
  <si>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</si>
  <si>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</si>
  <si>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</si>
  <si>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</si>
  <si>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</si>
  <si>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</si>
  <si>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</si>
  <si>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</si>
  <si>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</si>
  <si>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</si>
  <si>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</si>
  <si>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</si>
  <si>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</si>
  <si>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</si>
  <si>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</si>
  <si>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</si>
  <si>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</si>
  <si>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</si>
  <si>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</si>
  <si>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</si>
  <si>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</si>
  <si>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</si>
  <si>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</si>
  <si>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</si>
  <si>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</si>
  <si>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</si>
  <si>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</si>
  <si>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</si>
  <si>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</si>
  <si>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</si>
  <si>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</si>
  <si>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</si>
  <si>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</si>
  <si>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</si>
  <si>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</si>
  <si>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</si>
  <si>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</si>
  <si>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</si>
  <si>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</si>
  <si>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</si>
  <si>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</si>
  <si>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</si>
  <si>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</si>
  <si>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</si>
  <si>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</si>
  <si>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</si>
  <si>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</si>
  <si>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</si>
  <si>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</si>
  <si>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</si>
  <si>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</si>
  <si>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</si>
  <si>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</si>
  <si>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</si>
  <si>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</si>
  <si>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</si>
  <si>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</si>
  <si>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</si>
  <si>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</si>
  <si>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</si>
  <si>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</si>
  <si>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</si>
  <si>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</si>
  <si>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</si>
  <si>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</si>
  <si>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</si>
  <si>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</si>
  <si>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</si>
  <si>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</si>
  <si>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</si>
  <si>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</si>
  <si>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</si>
  <si>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</si>
  <si>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</si>
  <si>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</si>
  <si>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</si>
  <si>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</si>
  <si>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</si>
  <si>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</si>
  <si>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</si>
  <si>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</si>
  <si>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</si>
  <si>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</si>
  <si>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</si>
  <si>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</si>
  <si>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</si>
  <si>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</si>
  <si>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</si>
  <si>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</si>
  <si>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</si>
  <si>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</si>
  <si>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</si>
  <si>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</si>
  <si>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</si>
  <si>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</si>
  <si>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</si>
  <si>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</si>
  <si>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</si>
  <si>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</si>
  <si>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</si>
  <si>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</si>
  <si>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</si>
  <si>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</si>
  <si>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</si>
  <si>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</si>
  <si>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</si>
  <si>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</si>
  <si>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</si>
  <si>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</si>
  <si>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</si>
  <si>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</si>
  <si>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</si>
  <si>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</si>
  <si>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</si>
  <si>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</si>
  <si>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</si>
  <si>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</si>
  <si>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</si>
  <si>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</si>
  <si>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</si>
  <si>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</si>
  <si>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</si>
  <si>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</si>
  <si>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</si>
  <si>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</si>
  <si>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</si>
  <si>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</si>
  <si>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</si>
  <si>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</si>
  <si>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</si>
  <si>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</si>
  <si>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</si>
  <si>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</si>
  <si>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</si>
  <si>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</si>
  <si>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</si>
  <si>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</si>
  <si>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</si>
  <si>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</si>
  <si>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</si>
  <si>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</si>
  <si>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</si>
  <si>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</si>
  <si>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</si>
  <si>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</si>
  <si>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</si>
  <si>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</si>
  <si>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</si>
  <si>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</si>
  <si>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</si>
  <si>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</si>
  <si>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</si>
  <si>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</si>
  <si>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</si>
  <si>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</si>
  <si>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</si>
  <si>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</si>
  <si>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</si>
  <si>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</si>
  <si>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</si>
  <si>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</si>
  <si>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</si>
  <si>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</si>
  <si>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</si>
  <si>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</si>
  <si>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</si>
  <si>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</si>
  <si>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</si>
  <si>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</si>
  <si>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</si>
  <si>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</si>
  <si>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</si>
  <si>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</si>
  <si>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</si>
  <si>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</si>
  <si>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</si>
  <si>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</si>
  <si>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</si>
  <si>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</si>
  <si>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</si>
  <si>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</si>
  <si>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</si>
  <si>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</si>
  <si>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</si>
  <si>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</si>
  <si>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</si>
  <si>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</si>
  <si>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</si>
  <si>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</si>
  <si>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</si>
  <si>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</si>
  <si>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</si>
  <si>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</si>
  <si>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</si>
  <si>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</si>
  <si>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</si>
  <si>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</si>
  <si>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</si>
  <si>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</si>
  <si>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</si>
  <si>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</si>
  <si>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</si>
  <si>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</si>
  <si>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</si>
  <si>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</si>
  <si>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</si>
  <si>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</si>
  <si>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</si>
  <si>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</si>
  <si>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</si>
  <si>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</si>
  <si>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</si>
  <si>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</si>
  <si>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</si>
  <si>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</si>
  <si>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</si>
  <si>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</si>
  <si>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</si>
  <si>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</si>
  <si>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</si>
  <si>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</si>
  <si>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</si>
  <si>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</si>
  <si>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</si>
  <si>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</si>
  <si>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</si>
  <si>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</si>
  <si>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</si>
  <si>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</si>
  <si>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</si>
  <si>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</si>
  <si>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</si>
  <si>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</si>
  <si>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</si>
  <si>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</si>
  <si>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</si>
  <si>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</si>
  <si>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</si>
  <si>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</si>
  <si>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</si>
  <si>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</si>
  <si>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</si>
  <si>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</si>
  <si>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</si>
  <si>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</si>
  <si>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</si>
  <si>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</si>
  <si>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</si>
  <si>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</si>
  <si>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</si>
  <si>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</si>
  <si>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</si>
  <si>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</si>
  <si>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</si>
  <si>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</si>
  <si>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</si>
  <si>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</si>
  <si>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</si>
  <si>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</si>
  <si>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</si>
  <si>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</si>
  <si>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</si>
  <si>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</si>
  <si>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</si>
  <si>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</si>
  <si>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</si>
  <si>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</si>
  <si>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</si>
  <si>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</si>
  <si>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</si>
  <si>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</si>
  <si>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</si>
  <si>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</si>
  <si>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</si>
  <si>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</si>
  <si>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</si>
  <si>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</si>
  <si>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</si>
  <si>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</si>
  <si>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</si>
  <si>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</si>
  <si>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</si>
  <si>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</si>
  <si>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</si>
  <si>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</si>
  <si>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</si>
  <si>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</si>
  <si>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</si>
  <si>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</si>
  <si>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</si>
  <si>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</si>
  <si>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</si>
  <si>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</si>
  <si>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</si>
  <si>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</si>
  <si>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</si>
  <si>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</si>
  <si>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</si>
  <si>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</si>
  <si>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</si>
  <si>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</si>
  <si>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</si>
  <si>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</si>
  <si>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</si>
  <si>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</si>
  <si>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</si>
  <si>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</si>
  <si>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</si>
  <si>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</si>
  <si>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</si>
  <si>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</si>
  <si>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</si>
  <si>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</si>
  <si>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</si>
  <si>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</si>
  <si>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</si>
  <si>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</si>
  <si>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</si>
  <si>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</si>
  <si>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</si>
  <si>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</si>
  <si>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</si>
  <si>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</si>
  <si>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</si>
  <si>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</si>
  <si>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</si>
  <si>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</si>
  <si>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</si>
  <si>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</si>
  <si>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</si>
  <si>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</si>
  <si>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</si>
  <si>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</si>
  <si>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</si>
  <si>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</si>
  <si>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</si>
  <si>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</si>
  <si>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</si>
  <si>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</si>
  <si>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</si>
  <si>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</si>
  <si>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</si>
  <si>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</si>
  <si>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</si>
  <si>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</si>
  <si>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</si>
  <si>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</si>
  <si>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</si>
  <si>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</si>
  <si>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</si>
  <si>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</si>
  <si>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</si>
  <si>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</si>
  <si>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</si>
  <si>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</si>
  <si>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</si>
  <si>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</si>
  <si>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</si>
  <si>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</si>
  <si>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</si>
  <si>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</si>
  <si>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</si>
  <si>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</si>
  <si>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</si>
  <si>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</si>
  <si>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</si>
  <si>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</si>
  <si>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</si>
  <si>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</si>
  <si>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</si>
  <si>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</si>
  <si>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</si>
  <si>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</si>
  <si>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</si>
  <si>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</si>
  <si>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</si>
  <si>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</si>
  <si>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</si>
  <si>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</si>
  <si>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</si>
  <si>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</si>
  <si>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</si>
  <si>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</si>
  <si>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</si>
  <si>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</si>
  <si>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</si>
  <si>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</si>
  <si>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</si>
  <si>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</si>
  <si>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</si>
  <si>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</si>
  <si>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</si>
  <si>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</si>
  <si>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</si>
  <si>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</si>
  <si>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</si>
  <si>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</si>
  <si>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</si>
  <si>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</si>
  <si>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</si>
  <si>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</si>
  <si>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</si>
  <si>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</si>
  <si>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</si>
  <si>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</si>
  <si>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</si>
  <si>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</si>
  <si>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</si>
  <si>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</si>
  <si>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</si>
  <si>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</si>
  <si>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</si>
  <si>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</si>
  <si>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</si>
  <si>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</si>
  <si>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</si>
  <si>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</si>
  <si>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</si>
  <si>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</si>
  <si>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</si>
  <si>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</si>
  <si>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</si>
  <si>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</si>
  <si>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</si>
  <si>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</si>
  <si>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</si>
  <si>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</si>
  <si>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</si>
  <si>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</si>
  <si>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</si>
  <si>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</si>
  <si>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</si>
  <si>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</si>
  <si>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</si>
  <si>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</si>
  <si>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</si>
  <si>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</si>
  <si>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</si>
  <si>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</si>
  <si>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</si>
  <si>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</si>
  <si>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</si>
  <si>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</si>
  <si>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</si>
  <si>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</si>
  <si>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</si>
  <si>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</si>
  <si>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</si>
  <si>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</si>
  <si>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</si>
  <si>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</si>
  <si>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</si>
  <si>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</si>
  <si>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</si>
  <si>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</si>
  <si>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</si>
  <si>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</si>
  <si>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</si>
  <si>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</si>
  <si>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</si>
  <si>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</si>
  <si>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</si>
  <si>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</si>
  <si>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</si>
  <si>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</si>
  <si>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</si>
  <si>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</si>
  <si>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</si>
  <si>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</si>
  <si>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</si>
  <si>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</si>
  <si>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</si>
  <si>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</si>
  <si>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</si>
  <si>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</si>
  <si>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</si>
  <si>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</si>
  <si>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</si>
  <si>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</si>
  <si>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</si>
  <si>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</si>
  <si>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</si>
  <si>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</si>
  <si>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</si>
  <si>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</si>
  <si>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</si>
  <si>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</si>
  <si>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</si>
  <si>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</si>
  <si>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</si>
  <si>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</si>
  <si>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</si>
  <si>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</si>
  <si>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</si>
  <si>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</si>
  <si>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</si>
  <si>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</si>
  <si>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</si>
  <si>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</si>
  <si>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</si>
  <si>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</si>
  <si>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</si>
  <si>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</si>
  <si>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</si>
  <si>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</si>
  <si>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</si>
  <si>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</si>
  <si>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</si>
  <si>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</si>
  <si>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</si>
  <si>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</si>
  <si>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</si>
  <si>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</si>
  <si>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</si>
  <si>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</si>
  <si>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</si>
  <si>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</si>
  <si>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</si>
  <si>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</si>
  <si>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</si>
  <si>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</si>
  <si>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</si>
  <si>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</si>
  <si>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</si>
  <si>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</si>
  <si>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</si>
  <si>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</si>
  <si>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</si>
  <si>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</si>
  <si>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</si>
  <si>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</si>
  <si>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</si>
  <si>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</si>
  <si>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</si>
  <si>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</si>
  <si>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</si>
  <si>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</si>
  <si>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</si>
  <si>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</si>
  <si>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</si>
  <si>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</si>
  <si>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</si>
  <si>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</si>
  <si>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</si>
  <si>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</si>
  <si>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</si>
  <si>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</si>
  <si>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</si>
  <si>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</si>
  <si>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</si>
  <si>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</si>
  <si>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</si>
  <si>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</si>
  <si>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</si>
  <si>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</si>
  <si>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</si>
  <si>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</si>
  <si>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</si>
  <si>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</si>
  <si>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</si>
  <si>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</si>
  <si>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</si>
  <si>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</si>
  <si>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</si>
  <si>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</si>
  <si>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</si>
  <si>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</si>
  <si>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</si>
  <si>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</si>
  <si>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</si>
  <si>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</si>
  <si>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</si>
  <si>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</si>
  <si>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</si>
  <si>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</si>
  <si>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</si>
  <si>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</si>
  <si>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</si>
  <si>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</si>
  <si>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</si>
  <si>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</si>
  <si>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</si>
  <si>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</si>
  <si>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</si>
  <si>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</si>
  <si>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</si>
  <si>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</si>
  <si>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</si>
  <si>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</si>
  <si>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</si>
  <si>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</si>
  <si>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</si>
  <si>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</si>
  <si>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</si>
  <si>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</si>
  <si>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</si>
  <si>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</si>
  <si>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</si>
  <si>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</si>
  <si>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</si>
  <si>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</si>
  <si>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</si>
  <si>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</si>
  <si>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</si>
  <si>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</si>
  <si>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</si>
  <si>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</si>
  <si>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</si>
  <si>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</si>
  <si>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</si>
  <si>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</si>
  <si>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</si>
  <si>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</si>
  <si>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</si>
  <si>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</si>
  <si>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</si>
  <si>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</si>
  <si>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</si>
  <si>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</si>
  <si>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</si>
  <si>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</si>
  <si>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</si>
  <si>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</si>
  <si>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</si>
  <si>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</si>
  <si>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</si>
  <si>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</si>
  <si>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</si>
  <si>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</si>
  <si>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</si>
  <si>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</si>
  <si>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</si>
  <si>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</si>
  <si>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</si>
  <si>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</si>
  <si>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</si>
  <si>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</si>
  <si>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</si>
  <si>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</si>
  <si>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</si>
  <si>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</si>
  <si>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</si>
  <si>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</si>
  <si>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</si>
  <si>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</si>
  <si>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</si>
  <si>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</si>
  <si>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</si>
  <si>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</si>
  <si>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</si>
  <si>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</si>
  <si>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</si>
  <si>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</si>
  <si>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</si>
  <si>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</si>
  <si>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</si>
  <si>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</si>
  <si>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</si>
  <si>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</si>
  <si>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</si>
  <si>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</si>
  <si>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</si>
  <si>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</si>
  <si>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</si>
  <si>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</si>
  <si>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</si>
  <si>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</si>
  <si>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</si>
  <si>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</si>
  <si>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</si>
  <si>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</si>
  <si>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</si>
  <si>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</si>
  <si>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</si>
  <si>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</si>
  <si>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</si>
  <si>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</si>
  <si>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</si>
  <si>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</si>
  <si>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</si>
  <si>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</si>
  <si>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</si>
  <si>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</si>
  <si>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</si>
  <si>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</si>
  <si>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</si>
  <si>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</si>
  <si>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</si>
  <si>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</si>
  <si>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</si>
  <si>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</si>
  <si>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</si>
  <si>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</si>
  <si>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</si>
  <si>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</si>
  <si>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</si>
  <si>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</si>
  <si>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</si>
  <si>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</si>
  <si>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</si>
  <si>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</si>
  <si>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</si>
  <si>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</si>
  <si>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</si>
  <si>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</si>
  <si>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</si>
  <si>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</si>
  <si>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</si>
  <si>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</si>
  <si>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</si>
  <si>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</si>
  <si>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</si>
  <si>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</si>
  <si>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</si>
  <si>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</si>
  <si>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</si>
  <si>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</si>
  <si>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</si>
  <si>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</si>
  <si>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</si>
  <si>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</si>
  <si>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</si>
  <si>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</si>
  <si>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</si>
  <si>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</si>
  <si>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</si>
  <si>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</si>
  <si>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</si>
  <si>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</si>
  <si>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</si>
  <si>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</si>
  <si>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</si>
  <si>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</si>
  <si>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</si>
  <si>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</si>
  <si>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</si>
  <si>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</si>
  <si>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</si>
  <si>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</si>
  <si>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</si>
  <si>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</si>
  <si>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</si>
  <si>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</si>
  <si>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</si>
  <si>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</si>
  <si>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</si>
  <si>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</si>
  <si>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</si>
  <si>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</si>
  <si>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</si>
  <si>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</si>
  <si>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</si>
  <si>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</si>
  <si>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</si>
  <si>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</si>
  <si>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</si>
  <si>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</si>
  <si>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</si>
  <si>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</si>
  <si>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</si>
  <si>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</si>
  <si>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</si>
  <si>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</si>
  <si>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</si>
  <si>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</si>
  <si>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</si>
  <si>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</si>
  <si>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</si>
  <si>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</si>
  <si>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</si>
  <si>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</si>
  <si>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</si>
  <si>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</si>
  <si>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</si>
  <si>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</si>
  <si>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</si>
  <si>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</si>
  <si>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</si>
  <si>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</si>
  <si>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</si>
  <si>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</si>
  <si>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</si>
  <si>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</si>
  <si>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</si>
  <si>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</si>
  <si>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</si>
  <si>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</si>
  <si>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</si>
  <si>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</si>
  <si>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</si>
  <si>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</si>
  <si>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</si>
  <si>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</si>
  <si>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</si>
  <si>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</si>
  <si>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</si>
  <si>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</si>
  <si>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</si>
  <si>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</si>
  <si>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</si>
  <si>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</si>
  <si>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</si>
  <si>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</si>
  <si>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</si>
  <si>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</si>
  <si>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</si>
  <si>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</si>
  <si>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</si>
  <si>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</si>
  <si>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</si>
  <si>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</si>
  <si>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</si>
  <si>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</si>
  <si>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</si>
  <si>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</si>
  <si>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</si>
  <si>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</si>
  <si>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</si>
  <si>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</si>
  <si>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</si>
  <si>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</si>
  <si>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</si>
  <si>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</si>
  <si>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</si>
  <si>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</si>
  <si>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</si>
  <si>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</si>
  <si>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</si>
  <si>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</si>
  <si>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</si>
  <si>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</si>
  <si>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</si>
  <si>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</si>
  <si>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</si>
  <si>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</si>
  <si>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</si>
  <si>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</si>
  <si>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</si>
  <si>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</si>
  <si>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</si>
  <si>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</si>
  <si>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</si>
  <si>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</si>
  <si>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</si>
  <si>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</si>
  <si>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</si>
  <si>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</si>
  <si>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</si>
  <si>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</si>
  <si>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</si>
  <si>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</si>
  <si>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</si>
  <si>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</si>
  <si>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</si>
  <si>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</si>
  <si>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</si>
  <si>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</si>
  <si>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</si>
  <si>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</si>
  <si>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</si>
  <si>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</si>
  <si>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</si>
  <si>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</si>
  <si>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</si>
  <si>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</si>
  <si>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</si>
  <si>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</si>
  <si>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</si>
  <si>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</si>
  <si>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</si>
  <si>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</si>
  <si>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</si>
  <si>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</si>
  <si>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</si>
  <si>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</si>
  <si>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</si>
  <si>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</si>
  <si>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</si>
  <si>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</si>
  <si>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</si>
  <si>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</si>
  <si>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</si>
  <si>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</si>
  <si>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</si>
  <si>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</si>
  <si>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</si>
  <si>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</si>
  <si>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</si>
  <si>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</si>
  <si>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</si>
  <si>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</si>
  <si>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</si>
  <si>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</si>
  <si>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</si>
  <si>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</si>
  <si>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</si>
  <si>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</si>
  <si>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</si>
  <si>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</si>
  <si>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</si>
  <si>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</si>
  <si>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</si>
  <si>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</si>
  <si>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</si>
  <si>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</si>
  <si>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</si>
  <si>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</si>
  <si>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</si>
  <si>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</si>
  <si>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</si>
  <si>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</si>
  <si>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</si>
  <si>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</si>
  <si>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</si>
  <si>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</si>
  <si>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</si>
  <si>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</si>
  <si>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</si>
  <si>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</si>
  <si>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</si>
  <si>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</si>
  <si>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</si>
  <si>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</si>
  <si>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</si>
  <si>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</si>
  <si>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</si>
  <si>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</si>
  <si>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</si>
  <si>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</si>
  <si>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</si>
  <si>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</si>
  <si>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</si>
  <si>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</si>
  <si>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</si>
  <si>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</si>
  <si>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</si>
  <si>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</si>
  <si>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</si>
  <si>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</si>
  <si>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</si>
  <si>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</si>
  <si>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</si>
  <si>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</si>
  <si>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</si>
  <si>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</si>
  <si>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</si>
  <si>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</si>
  <si>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</si>
  <si>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</si>
  <si>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</si>
  <si>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</si>
  <si>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</si>
  <si>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</si>
  <si>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</si>
  <si>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</si>
  <si>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</si>
  <si>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</si>
  <si>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</si>
  <si>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</si>
  <si>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</si>
  <si>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</si>
  <si>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</si>
  <si>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</si>
  <si>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</si>
  <si>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</si>
  <si>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</si>
  <si>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</si>
  <si>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</si>
  <si>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</si>
  <si>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</si>
  <si>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</si>
  <si>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</si>
  <si>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</si>
  <si>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</si>
  <si>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</si>
  <si>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</si>
  <si>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</si>
  <si>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</si>
  <si>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</si>
  <si>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</si>
  <si>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</si>
  <si>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</si>
  <si>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</si>
  <si>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</si>
  <si>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</si>
  <si>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</si>
  <si>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</si>
  <si>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</si>
  <si>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</si>
  <si>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</si>
  <si>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</si>
  <si>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</si>
  <si>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</si>
  <si>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</si>
  <si>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</si>
  <si>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</si>
  <si>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</si>
  <si>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</si>
  <si>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</si>
  <si>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</si>
  <si>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</si>
  <si>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</si>
  <si>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</si>
  <si>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</si>
  <si>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</si>
  <si>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</si>
  <si>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</si>
  <si>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</si>
  <si>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</si>
  <si>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</si>
  <si>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</si>
  <si>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</si>
  <si>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</si>
  <si>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</si>
  <si>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</si>
  <si>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</si>
  <si>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</si>
  <si>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</si>
  <si>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</si>
  <si>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</si>
  <si>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</si>
  <si>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</si>
  <si>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</si>
  <si>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</si>
  <si>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</si>
  <si>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</si>
  <si>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</si>
  <si>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</si>
  <si>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</si>
  <si>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</si>
  <si>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</si>
  <si>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</si>
  <si>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</si>
  <si>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</si>
  <si>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</si>
  <si>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</si>
  <si>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</si>
  <si>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</si>
  <si>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</si>
  <si>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</si>
  <si>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</si>
  <si>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</si>
  <si>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</si>
  <si>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</si>
  <si>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</si>
  <si>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</si>
  <si>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</si>
  <si>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</si>
  <si>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</si>
  <si>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</si>
  <si>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</si>
  <si>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</si>
  <si>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</si>
  <si>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</si>
  <si>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</si>
  <si>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</si>
  <si>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</si>
  <si>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</si>
  <si>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</si>
  <si>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</si>
  <si>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</si>
  <si>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</si>
  <si>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</si>
  <si>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</si>
  <si>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</si>
  <si>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</si>
  <si>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</si>
  <si>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</si>
  <si>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</si>
  <si>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</si>
  <si>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</si>
  <si>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</si>
  <si>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</si>
  <si>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</si>
  <si>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</si>
  <si>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</si>
  <si>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</si>
  <si>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</si>
  <si>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</si>
  <si>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</si>
  <si>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</si>
  <si>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</si>
  <si>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</si>
  <si>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</si>
  <si>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</si>
  <si>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</si>
  <si>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</si>
  <si>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</si>
  <si>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</si>
  <si>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</si>
  <si>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</si>
  <si>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</si>
  <si>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</si>
  <si>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</si>
  <si>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</si>
  <si>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</si>
  <si>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</si>
  <si>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</si>
  <si>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</si>
  <si>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</si>
  <si>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</si>
  <si>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</si>
  <si>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</si>
  <si>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</si>
  <si>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</si>
  <si>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</si>
  <si>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</si>
  <si>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</si>
  <si>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</si>
  <si>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</si>
  <si>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</si>
  <si>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</si>
  <si>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</si>
  <si>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</si>
  <si>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</si>
  <si>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</si>
  <si>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</si>
  <si>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</si>
  <si>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</si>
  <si>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</si>
  <si>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</si>
  <si>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</si>
  <si>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</si>
  <si>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</si>
  <si>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</si>
  <si>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</si>
  <si>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</si>
  <si>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</si>
  <si>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</si>
  <si>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</si>
  <si>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</si>
  <si>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</si>
  <si>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</si>
  <si>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</si>
  <si>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</si>
  <si>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</si>
  <si>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</si>
  <si>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</si>
  <si>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</si>
  <si>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</si>
  <si>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</si>
  <si>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</si>
  <si>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</si>
  <si>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</si>
  <si>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</si>
  <si>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</si>
  <si>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</si>
  <si>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</si>
  <si>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</si>
  <si>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</si>
  <si>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</si>
  <si>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</si>
  <si>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</si>
  <si>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</si>
  <si>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</si>
  <si>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</si>
  <si>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</si>
  <si>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</si>
  <si>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</si>
  <si>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</si>
  <si>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</si>
  <si>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</si>
  <si>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</si>
  <si>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</si>
  <si>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</si>
  <si>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</si>
  <si>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</si>
  <si>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</si>
  <si>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</si>
  <si>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</si>
  <si>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</si>
  <si>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</si>
  <si>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</si>
  <si>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</si>
  <si>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</si>
  <si>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</si>
  <si>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</si>
  <si>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</si>
  <si>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</si>
  <si>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</si>
  <si>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</si>
  <si>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</si>
  <si>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</si>
  <si>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</si>
  <si>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</si>
  <si>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</si>
  <si>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</si>
  <si>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</si>
  <si>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</si>
  <si>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</si>
  <si>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</si>
  <si>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</si>
  <si>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</si>
  <si>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</si>
  <si>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</si>
  <si>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</si>
  <si>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</si>
  <si>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</si>
  <si>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</si>
  <si>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</si>
  <si>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</si>
  <si>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</si>
  <si>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</si>
  <si>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</si>
  <si>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</si>
  <si>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</si>
  <si>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</si>
  <si>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</si>
  <si>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</si>
  <si>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</si>
  <si>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</si>
  <si>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</si>
  <si>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</si>
  <si>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</si>
  <si>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</si>
  <si>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</si>
  <si>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</si>
  <si>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</si>
  <si>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</si>
  <si>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</si>
  <si>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</si>
  <si>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</si>
  <si>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</si>
  <si>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</si>
  <si>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</si>
  <si>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</si>
  <si>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</si>
  <si>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</si>
  <si>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</si>
  <si>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</si>
  <si>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</si>
  <si>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</si>
  <si>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</si>
  <si>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</si>
  <si>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</si>
  <si>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</si>
  <si>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</si>
  <si>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</si>
  <si>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</si>
  <si>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</si>
  <si>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</si>
  <si>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</si>
  <si>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</si>
  <si>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</si>
  <si>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</si>
  <si>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</si>
  <si>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</si>
  <si>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</si>
  <si>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</si>
  <si>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</si>
  <si>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</si>
  <si>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</si>
  <si>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</si>
  <si>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</si>
  <si>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</si>
  <si>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</si>
  <si>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</si>
  <si>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</si>
  <si>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</si>
  <si>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</si>
  <si>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</si>
  <si>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</si>
  <si>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</si>
  <si>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</si>
  <si>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</si>
  <si>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</si>
  <si>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</si>
  <si>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</si>
  <si>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</si>
  <si>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</si>
  <si>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</si>
  <si>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</si>
  <si>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</si>
  <si>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</si>
  <si>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</si>
  <si>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</si>
  <si>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</si>
  <si>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</si>
  <si>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</si>
  <si>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</si>
  <si>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</si>
  <si>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</si>
  <si>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</si>
  <si>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</si>
  <si>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</si>
  <si>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</si>
  <si>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</si>
  <si>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</si>
  <si>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</si>
  <si>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</si>
  <si>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</si>
  <si>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</si>
  <si>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</si>
  <si>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</si>
  <si>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</si>
  <si>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</si>
  <si>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</si>
  <si>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</si>
  <si>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</si>
  <si>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</si>
  <si>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</si>
  <si>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</si>
  <si>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</si>
  <si>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</si>
  <si>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</si>
  <si>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</si>
  <si>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</si>
  <si>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</si>
  <si>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</si>
  <si>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</si>
  <si>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</si>
  <si>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</si>
  <si>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</si>
  <si>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</si>
  <si>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</si>
  <si>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</si>
  <si>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</si>
  <si>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</si>
  <si>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</si>
  <si>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</si>
  <si>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</si>
  <si>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</si>
  <si>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</si>
  <si>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</si>
  <si>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</si>
  <si>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</si>
  <si>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</si>
  <si>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</si>
  <si>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</si>
  <si>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</si>
  <si>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</si>
  <si>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</si>
  <si>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</si>
  <si>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</si>
  <si>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</si>
  <si>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</si>
  <si>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</si>
  <si>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</si>
  <si>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</si>
  <si>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</si>
  <si>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</si>
  <si>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</si>
  <si>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</si>
  <si>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</si>
  <si>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</si>
  <si>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</si>
  <si>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</si>
  <si>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</si>
  <si>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</si>
  <si>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</si>
  <si>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</si>
  <si>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</si>
  <si>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</si>
  <si>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</si>
  <si>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</si>
  <si>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</si>
  <si>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</si>
  <si>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</si>
  <si>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</si>
  <si>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</si>
  <si>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</si>
  <si>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</si>
  <si>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</si>
  <si>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</si>
  <si>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</si>
  <si>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</si>
  <si>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</si>
  <si>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</si>
  <si>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</si>
  <si>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</si>
  <si>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</si>
  <si>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</si>
  <si>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</si>
  <si>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</si>
  <si>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</si>
  <si>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</si>
  <si>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</si>
  <si>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</si>
  <si>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</si>
  <si>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</si>
  <si>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</si>
  <si>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</si>
  <si>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</si>
  <si>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</si>
  <si>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</si>
  <si>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</si>
  <si>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</si>
  <si>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</si>
  <si>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</si>
  <si>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</si>
  <si>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</si>
  <si>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</si>
  <si>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</si>
  <si>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</si>
  <si>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</si>
  <si>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</si>
  <si>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</si>
  <si>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</si>
  <si>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</si>
  <si>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</si>
  <si>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</si>
  <si>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</si>
  <si>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</si>
  <si>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</si>
  <si>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</si>
  <si>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</si>
  <si>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</si>
  <si>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</si>
  <si>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</si>
  <si>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</si>
  <si>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</si>
  <si>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</si>
  <si>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</si>
  <si>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</si>
  <si>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</si>
  <si>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</si>
  <si>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</si>
  <si>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</si>
  <si>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</si>
  <si>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</si>
  <si>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</si>
  <si>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</si>
  <si>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</si>
  <si>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</si>
  <si>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</si>
  <si>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</si>
  <si>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</si>
  <si>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</si>
  <si>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</si>
  <si>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</si>
  <si>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</si>
  <si>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</si>
  <si>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</si>
  <si>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</si>
  <si>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</si>
  <si>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</si>
  <si>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</si>
  <si>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</si>
  <si>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</si>
  <si>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</si>
  <si>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</si>
  <si>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</si>
  <si>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</si>
  <si>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</si>
  <si>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</si>
  <si>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</si>
  <si>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</si>
  <si>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</si>
  <si>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</si>
  <si>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</si>
  <si>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</si>
  <si>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</si>
  <si>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</si>
  <si>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</si>
  <si>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</si>
  <si>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</si>
  <si>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</si>
  <si>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</si>
  <si>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</si>
  <si>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</si>
  <si>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</si>
  <si>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</si>
  <si>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</si>
  <si>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</si>
  <si>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</si>
  <si>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</si>
  <si>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</si>
  <si>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</si>
  <si>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</si>
  <si>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</si>
  <si>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</si>
  <si>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</si>
  <si>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</si>
  <si>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</si>
  <si>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</si>
  <si>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</si>
  <si>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</si>
  <si>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</si>
  <si>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</si>
  <si>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</si>
  <si>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</si>
  <si>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</si>
  <si>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</si>
  <si>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</si>
  <si>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</si>
  <si>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</si>
  <si>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</si>
  <si>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</si>
  <si>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</si>
  <si>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</si>
  <si>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</si>
  <si>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</si>
  <si>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</si>
  <si>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</si>
  <si>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</si>
  <si>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</si>
  <si>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</si>
  <si>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</si>
  <si>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</si>
  <si>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</si>
  <si>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</si>
  <si>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</si>
  <si>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</si>
  <si>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</si>
  <si>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</si>
  <si>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</si>
  <si>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</si>
  <si>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</si>
  <si>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</si>
  <si>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</si>
  <si>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</si>
  <si>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</si>
  <si>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</si>
  <si>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</si>
  <si>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</si>
  <si>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</si>
  <si>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</si>
  <si>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</si>
  <si>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</si>
  <si>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</si>
  <si>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</si>
  <si>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</si>
  <si>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</si>
  <si>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</si>
  <si>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</si>
  <si>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</si>
  <si>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</si>
  <si>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</si>
  <si>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</si>
  <si>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</si>
  <si>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</si>
  <si>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</si>
  <si>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</si>
  <si>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</si>
  <si>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</si>
  <si>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</si>
  <si>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</si>
  <si>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</si>
  <si>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</si>
  <si>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</si>
  <si>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</si>
  <si>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</si>
  <si>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</si>
  <si>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</si>
  <si>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</si>
  <si>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</si>
  <si>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</si>
  <si>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</si>
  <si>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</si>
  <si>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</si>
  <si>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</si>
  <si>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</si>
  <si>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</si>
  <si>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</si>
  <si>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</si>
  <si>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</si>
  <si>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</si>
  <si>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</si>
  <si>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</si>
  <si>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</si>
  <si>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</si>
  <si>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</si>
  <si>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</si>
  <si>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</si>
  <si>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</si>
  <si>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</si>
  <si>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</si>
  <si>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</si>
  <si>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</si>
  <si>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</si>
  <si>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</si>
  <si>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</si>
  <si>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</si>
  <si>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</si>
  <si>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</si>
  <si>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</si>
  <si>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</si>
  <si>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</si>
  <si>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</si>
  <si>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</si>
  <si>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</si>
  <si>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</si>
  <si>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</si>
  <si>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</si>
  <si>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</si>
  <si>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</si>
  <si>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</si>
  <si>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</si>
  <si>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</si>
  <si>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</si>
  <si>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</si>
  <si>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</si>
  <si>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</si>
  <si>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</si>
  <si>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</si>
  <si>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</si>
  <si>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</si>
  <si>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</si>
  <si>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</si>
  <si>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</si>
  <si>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</si>
  <si>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</si>
  <si>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</si>
  <si>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</si>
  <si>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</si>
  <si>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</si>
  <si>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</si>
  <si>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</si>
  <si>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</si>
  <si>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</si>
  <si>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</si>
  <si>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</si>
  <si>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</si>
  <si>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</si>
  <si>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</si>
  <si>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</si>
  <si>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</si>
  <si>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</si>
  <si>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</si>
  <si>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</si>
  <si>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</si>
  <si>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</si>
  <si>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</si>
  <si>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</si>
  <si>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</si>
  <si>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</si>
  <si>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</si>
  <si>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</si>
  <si>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</si>
  <si>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</si>
  <si>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</si>
  <si>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</si>
  <si>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</si>
  <si>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</si>
  <si>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</si>
  <si>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</si>
  <si>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</si>
  <si>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</si>
  <si>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</si>
  <si>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</si>
  <si>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</si>
  <si>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</si>
  <si>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</si>
  <si>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</si>
  <si>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</si>
  <si>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</si>
  <si>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</si>
  <si>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</si>
  <si>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</si>
  <si>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</si>
  <si>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</si>
  <si>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</si>
  <si>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</si>
  <si>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</si>
  <si>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</si>
  <si>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</si>
  <si>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</si>
  <si>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</si>
  <si>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</si>
  <si>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</si>
  <si>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</si>
  <si>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</si>
  <si>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</si>
  <si>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</si>
  <si>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</si>
  <si>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</si>
  <si>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</si>
  <si>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</si>
  <si>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</si>
  <si>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</si>
  <si>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</si>
  <si>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</si>
  <si>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</si>
  <si>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</si>
  <si>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</si>
  <si>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</si>
  <si>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</si>
  <si>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</si>
  <si>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</si>
  <si>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</si>
  <si>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</si>
  <si>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</si>
  <si>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</si>
  <si>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</si>
  <si>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</si>
  <si>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</si>
  <si>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</si>
  <si>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</si>
  <si>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</si>
  <si>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</si>
  <si>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</si>
  <si>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</si>
  <si>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</si>
  <si>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</si>
  <si>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</si>
  <si>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</si>
  <si>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</si>
  <si>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</si>
  <si>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</si>
  <si>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</si>
  <si>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</si>
  <si>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</si>
  <si>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</si>
  <si>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</si>
  <si>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</si>
  <si>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</si>
  <si>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</si>
  <si>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</si>
  <si>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</si>
  <si>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</si>
  <si>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</si>
  <si>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</si>
  <si>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</si>
  <si>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</si>
  <si>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</si>
  <si>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</si>
  <si>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</si>
  <si>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</si>
  <si>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</si>
  <si>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</si>
  <si>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</si>
  <si>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</si>
  <si>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</si>
  <si>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</si>
  <si>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</si>
  <si>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</si>
  <si>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</si>
  <si>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</si>
  <si>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</si>
  <si>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</si>
  <si>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</si>
  <si>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</si>
  <si>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</si>
  <si>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</si>
  <si>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</si>
  <si>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</si>
  <si>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</si>
  <si>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</si>
  <si>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</si>
  <si>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</si>
  <si>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</si>
  <si>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</si>
  <si>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</si>
  <si>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</si>
  <si>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</si>
  <si>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</si>
  <si>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</si>
  <si>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</si>
  <si>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</si>
  <si>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</si>
  <si>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</si>
  <si>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</si>
  <si>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</si>
  <si>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</si>
  <si>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</si>
  <si>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</si>
  <si>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</si>
  <si>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</si>
  <si>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</si>
  <si>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</si>
  <si>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</si>
  <si>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</si>
  <si>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</si>
  <si>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</si>
  <si>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</si>
  <si>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</si>
  <si>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</si>
  <si>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</si>
  <si>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</si>
  <si>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</si>
  <si>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</si>
  <si>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</si>
  <si>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</si>
  <si>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</si>
  <si>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</si>
  <si>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</si>
  <si>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</si>
  <si>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</si>
  <si>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</si>
  <si>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</si>
  <si>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</si>
  <si>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</si>
  <si>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</si>
  <si>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</si>
  <si>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</si>
  <si>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</si>
  <si>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</si>
  <si>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</si>
  <si>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</si>
  <si>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</si>
  <si>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</si>
  <si>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</si>
  <si>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</si>
  <si>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</si>
  <si>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</si>
  <si>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</si>
  <si>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</si>
  <si>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</si>
  <si>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</si>
  <si>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</si>
  <si>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</si>
  <si>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</si>
  <si>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</si>
  <si>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</si>
  <si>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</si>
  <si>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</si>
  <si>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</si>
  <si>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</si>
  <si>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</si>
  <si>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</si>
  <si>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</si>
  <si>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</si>
  <si>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</si>
  <si>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</si>
  <si>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</si>
  <si>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</si>
  <si>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</si>
  <si>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</si>
  <si>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</si>
  <si>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</si>
  <si>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</si>
  <si>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</si>
  <si>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</si>
  <si>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</si>
  <si>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</si>
  <si>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</si>
  <si>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</si>
  <si>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</si>
  <si>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</si>
  <si>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</si>
  <si>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</si>
  <si>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</si>
  <si>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</si>
  <si>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</si>
  <si>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</si>
  <si>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</si>
  <si>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</si>
  <si>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</si>
  <si>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</si>
  <si>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</si>
  <si>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</si>
  <si>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</si>
  <si>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</si>
  <si>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</si>
  <si>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</si>
  <si>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</si>
  <si>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</si>
  <si>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</si>
  <si>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</si>
  <si>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</si>
  <si>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</si>
  <si>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</si>
  <si>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</si>
  <si>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</si>
  <si>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</si>
  <si>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</si>
  <si>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</si>
  <si>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</si>
  <si>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</si>
  <si>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</si>
  <si>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</si>
  <si>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</si>
  <si>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</si>
  <si>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</si>
  <si>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</si>
  <si>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</si>
  <si>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</si>
  <si>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</si>
  <si>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</si>
  <si>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</si>
  <si>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</si>
  <si>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</si>
  <si>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</si>
  <si>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</si>
  <si>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</si>
  <si>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</si>
  <si>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</si>
  <si>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</si>
  <si>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</si>
  <si>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</si>
  <si>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</si>
  <si>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</si>
  <si>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</si>
  <si>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</si>
  <si>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</si>
  <si>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</si>
  <si>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</si>
  <si>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</si>
  <si>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</si>
  <si>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</si>
  <si>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</si>
  <si>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</si>
  <si>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</si>
  <si>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</si>
  <si>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</si>
  <si>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</si>
  <si>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</si>
  <si>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</si>
  <si>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</si>
  <si>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</si>
  <si>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</si>
  <si>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</si>
  <si>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</si>
  <si>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</si>
  <si>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</si>
  <si>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</si>
  <si>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</si>
  <si>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</si>
  <si>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</si>
  <si>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</si>
  <si>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</si>
  <si>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</si>
  <si>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</si>
  <si>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</si>
  <si>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</si>
  <si>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</si>
  <si>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</si>
  <si>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</si>
  <si>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</si>
  <si>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</si>
  <si>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</si>
  <si>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</si>
  <si>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</si>
  <si>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</si>
  <si>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</si>
  <si>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</si>
  <si>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</si>
  <si>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</si>
  <si>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</si>
  <si>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</si>
  <si>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</si>
  <si>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</si>
  <si>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</si>
  <si>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</si>
  <si>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</si>
  <si>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</si>
  <si>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</si>
  <si>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</si>
  <si>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</si>
  <si>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</si>
  <si>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</si>
  <si>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</si>
  <si>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</si>
  <si>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</si>
  <si>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</si>
  <si>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</si>
  <si>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</si>
  <si>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</si>
  <si>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</si>
  <si>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</si>
  <si>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</si>
  <si>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</si>
  <si>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</si>
  <si>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</si>
  <si>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</si>
  <si>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</si>
  <si>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</si>
  <si>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</si>
  <si>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</si>
  <si>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</si>
  <si>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</si>
  <si>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</si>
  <si>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</si>
  <si>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</si>
  <si>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</si>
  <si>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</si>
  <si>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</si>
  <si>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</si>
  <si>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</si>
  <si>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</si>
  <si>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</si>
  <si>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</si>
  <si>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</si>
  <si>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</si>
  <si>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</si>
  <si>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</si>
  <si>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</si>
  <si>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</si>
  <si>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</si>
  <si>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</si>
  <si>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</si>
  <si>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</si>
  <si>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</si>
  <si>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</si>
  <si>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</si>
  <si>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</si>
  <si>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</si>
  <si>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</si>
  <si>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</si>
  <si>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</si>
  <si>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</si>
  <si>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</si>
  <si>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</si>
  <si>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</si>
  <si>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</si>
  <si>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</si>
  <si>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</si>
  <si>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</si>
  <si>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</si>
  <si>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</si>
  <si>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</si>
  <si>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</si>
  <si>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</si>
  <si>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</si>
  <si>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</si>
  <si>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</si>
  <si>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</si>
  <si>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</si>
  <si>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</si>
  <si>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</si>
  <si>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</si>
  <si>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</si>
  <si>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</si>
  <si>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</si>
  <si>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</si>
  <si>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</si>
  <si>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</si>
  <si>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</si>
  <si>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</si>
  <si>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</si>
  <si>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</si>
  <si>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</si>
  <si>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</si>
  <si>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</si>
  <si>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</si>
  <si>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</si>
  <si>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</si>
  <si>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</si>
  <si>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</si>
  <si>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</si>
  <si>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</si>
  <si>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</si>
  <si>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</si>
  <si>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</si>
  <si>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</si>
  <si>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</si>
  <si>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</si>
  <si>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</si>
  <si>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</si>
  <si>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</si>
  <si>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</si>
  <si>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</si>
  <si>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</si>
  <si>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</si>
  <si>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</si>
  <si>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</si>
  <si>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</si>
  <si>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</si>
  <si>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</si>
  <si>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</si>
  <si>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</si>
  <si>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</si>
  <si>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</si>
  <si>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</si>
  <si>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</si>
  <si>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</si>
  <si>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</si>
  <si>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</si>
  <si>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</si>
  <si>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</si>
  <si>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</si>
  <si>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</si>
  <si>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</si>
  <si>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</si>
  <si>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</si>
  <si>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</si>
  <si>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</si>
  <si>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</si>
  <si>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</si>
  <si>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</si>
  <si>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</si>
  <si>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</si>
  <si>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</si>
  <si>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</si>
  <si>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</si>
  <si>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</si>
  <si>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</si>
  <si>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</si>
  <si>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</si>
  <si>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</si>
  <si>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</si>
  <si>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</si>
  <si>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</si>
  <si>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</si>
  <si>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</si>
  <si>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</si>
  <si>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</si>
  <si>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</si>
  <si>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</si>
  <si>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</si>
  <si>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</si>
  <si>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</si>
  <si>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</si>
  <si>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</si>
  <si>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</si>
  <si>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</si>
  <si>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</si>
  <si>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</si>
  <si>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</si>
  <si>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</si>
  <si>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</si>
  <si>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</si>
  <si>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</si>
  <si>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</si>
  <si>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</si>
  <si>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</si>
  <si>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</si>
  <si>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</si>
  <si>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</si>
  <si>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</si>
  <si>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</si>
  <si>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</si>
  <si>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</si>
  <si>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</si>
  <si>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</si>
  <si>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</si>
  <si>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</si>
  <si>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</si>
  <si>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</si>
  <si>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</si>
  <si>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</si>
  <si>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</si>
  <si>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</si>
  <si>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</si>
  <si>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</si>
  <si>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</si>
  <si>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</si>
  <si>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</si>
  <si>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</si>
  <si>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</si>
  <si>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</si>
  <si>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</si>
  <si>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</si>
  <si>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</si>
  <si>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</si>
  <si>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</si>
  <si>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</si>
  <si>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</si>
  <si>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</si>
  <si>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</si>
  <si>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</si>
  <si>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</si>
  <si>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</si>
  <si>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</si>
  <si>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</si>
  <si>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</si>
  <si>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</si>
  <si>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</si>
  <si>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</si>
  <si>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</si>
  <si>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</si>
  <si>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</si>
  <si>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</si>
  <si>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</si>
  <si>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</si>
  <si>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</si>
  <si>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</si>
  <si>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</si>
  <si>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</si>
  <si>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</si>
  <si>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</si>
  <si>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</si>
  <si>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</si>
  <si>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</si>
  <si>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</si>
  <si>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</si>
  <si>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</si>
  <si>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</si>
  <si>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</si>
  <si>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</si>
  <si>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</si>
  <si>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</si>
  <si>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</si>
  <si>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</si>
  <si>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</si>
  <si>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</si>
  <si>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</si>
  <si>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</si>
  <si>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</si>
  <si>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</si>
  <si>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</si>
  <si>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</si>
  <si>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</si>
  <si>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</si>
  <si>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</si>
  <si>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</si>
  <si>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</si>
  <si>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</si>
  <si>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</si>
  <si>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</si>
  <si>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</si>
  <si>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</si>
  <si>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</si>
  <si>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</si>
  <si>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</si>
  <si>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</si>
  <si>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</si>
  <si>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</si>
  <si>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</si>
  <si>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</si>
  <si>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</si>
  <si>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</si>
  <si>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</si>
  <si>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</si>
  <si>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</si>
  <si>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</si>
  <si>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</si>
  <si>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</si>
  <si>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</si>
  <si>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</si>
  <si>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</si>
  <si>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</si>
  <si>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</si>
  <si>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</si>
  <si>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</si>
  <si>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</si>
  <si>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</si>
  <si>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</si>
  <si>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</si>
  <si>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</si>
  <si>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</si>
  <si>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</si>
  <si>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</si>
  <si>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</si>
  <si>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</si>
  <si>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</si>
  <si>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</si>
  <si>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</si>
  <si>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</si>
  <si>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</si>
  <si>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</si>
  <si>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</si>
  <si>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</si>
  <si>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</si>
  <si>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</si>
  <si>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</si>
  <si>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</si>
  <si>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</si>
  <si>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</si>
  <si>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</si>
  <si>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</si>
  <si>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</si>
  <si>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</si>
  <si>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</si>
  <si>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</si>
  <si>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</si>
  <si>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</si>
  <si>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</si>
  <si>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</si>
  <si>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</si>
  <si>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</si>
  <si>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</si>
  <si>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</si>
  <si>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</si>
  <si>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</si>
  <si>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</si>
  <si>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</si>
  <si>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</si>
  <si>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</si>
  <si>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</si>
  <si>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</si>
  <si>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</si>
  <si>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</si>
  <si>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</si>
  <si>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</si>
  <si>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</si>
  <si>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</si>
  <si>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</si>
  <si>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</si>
  <si>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</si>
  <si>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</si>
  <si>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</si>
  <si>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</si>
  <si>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</si>
  <si>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</si>
  <si>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</si>
  <si>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</si>
  <si>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</si>
  <si>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</si>
  <si>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</si>
  <si>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</si>
  <si>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</si>
  <si>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</si>
  <si>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</si>
  <si>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</si>
  <si>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</si>
  <si>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</si>
  <si>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</si>
  <si>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</si>
  <si>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</si>
  <si>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</si>
  <si>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</si>
  <si>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</si>
  <si>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</si>
  <si>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</si>
  <si>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</si>
  <si>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</si>
  <si>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</si>
  <si>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</si>
  <si>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</si>
  <si>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</si>
  <si>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</si>
  <si>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</si>
  <si>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</si>
  <si>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</si>
  <si>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</si>
  <si>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</si>
  <si>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</si>
  <si>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</si>
  <si>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</si>
  <si>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</si>
  <si>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</si>
  <si>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</si>
  <si>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</si>
  <si>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</si>
  <si>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</si>
  <si>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</si>
  <si>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</si>
  <si>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</si>
  <si>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</si>
  <si>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</si>
  <si>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</si>
  <si>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</si>
  <si>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</si>
  <si>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</si>
  <si>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</si>
  <si>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</si>
  <si>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</si>
  <si>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</si>
  <si>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</si>
  <si>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</si>
  <si>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</si>
  <si>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</si>
  <si>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</si>
  <si>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</si>
  <si>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</si>
  <si>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</si>
  <si>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</si>
  <si>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</si>
  <si>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</si>
  <si>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</si>
  <si>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</si>
  <si>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</si>
  <si>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</si>
  <si>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</si>
  <si>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</si>
  <si>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</si>
  <si>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</si>
  <si>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</si>
  <si>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</si>
  <si>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</si>
  <si>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</si>
  <si>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</si>
  <si>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</si>
  <si>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</si>
  <si>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</si>
  <si>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</si>
  <si>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</si>
  <si>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</si>
  <si>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</si>
  <si>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</si>
  <si>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</si>
  <si>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</si>
  <si>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</si>
  <si>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</si>
  <si>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</si>
  <si>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</si>
  <si>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</si>
  <si>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</si>
  <si>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</si>
  <si>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</si>
  <si>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</si>
  <si>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</si>
  <si>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</si>
  <si>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</si>
  <si>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</si>
  <si>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</si>
  <si>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</si>
  <si>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</si>
  <si>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</si>
  <si>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</si>
  <si>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</si>
  <si>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</si>
  <si>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</si>
  <si>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</si>
  <si>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</si>
  <si>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</si>
  <si>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</si>
  <si>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</si>
  <si>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</si>
  <si>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</si>
  <si>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</si>
  <si>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</si>
  <si>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</si>
  <si>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</si>
  <si>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</si>
  <si>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</si>
  <si>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</si>
  <si>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</si>
  <si>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</si>
  <si>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</si>
  <si>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</si>
  <si>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</si>
  <si>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</si>
  <si>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</si>
  <si>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</si>
  <si>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</si>
  <si>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</si>
  <si>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</si>
  <si>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</si>
  <si>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</si>
  <si>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</si>
  <si>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</si>
  <si>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</si>
  <si>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</si>
  <si>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</si>
  <si>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</si>
  <si>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</si>
  <si>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</si>
  <si>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</si>
  <si>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</si>
  <si>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</si>
  <si>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</si>
  <si>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</si>
  <si>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</si>
  <si>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</si>
  <si>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</si>
  <si>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</si>
  <si>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</si>
  <si>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</si>
  <si>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</si>
  <si>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</si>
  <si>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</si>
  <si>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</si>
  <si>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</si>
  <si>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</si>
  <si>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</si>
  <si>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</si>
  <si>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</si>
  <si>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</si>
  <si>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</si>
  <si>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</si>
  <si>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</si>
  <si>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</si>
  <si>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</si>
  <si>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</si>
  <si>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</si>
  <si>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</si>
  <si>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</si>
  <si>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</si>
  <si>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</si>
  <si>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</si>
  <si>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</si>
  <si>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</si>
  <si>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</si>
  <si>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</si>
  <si>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</si>
  <si>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</si>
  <si>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</si>
  <si>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</si>
  <si>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</si>
  <si>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</si>
  <si>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</si>
  <si>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</si>
  <si>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</si>
  <si>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</si>
  <si>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</si>
  <si>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</si>
  <si>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</si>
  <si>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</si>
  <si>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</si>
  <si>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</si>
  <si>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</si>
  <si>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</si>
  <si>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</si>
  <si>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</si>
  <si>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</si>
  <si>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</si>
  <si>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</si>
  <si>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</si>
  <si>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</si>
  <si>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</si>
  <si>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</si>
  <si>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</si>
  <si>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</si>
  <si>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</si>
  <si>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</si>
  <si>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</si>
  <si>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</si>
  <si>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</si>
  <si>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</si>
  <si>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</si>
  <si>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</si>
  <si>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</si>
  <si>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</si>
  <si>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</si>
  <si>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</si>
  <si>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</si>
  <si>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</si>
  <si>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</si>
  <si>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</si>
  <si>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</si>
  <si>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</si>
  <si>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</si>
  <si>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</si>
  <si>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</si>
  <si>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</si>
  <si>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</si>
  <si>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</si>
  <si>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</si>
  <si>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</si>
  <si>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</si>
  <si>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</si>
  <si>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</si>
  <si>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</si>
  <si>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</si>
  <si>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</si>
  <si>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</si>
  <si>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</si>
  <si>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</si>
  <si>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</si>
  <si>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</si>
  <si>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</si>
  <si>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</si>
  <si>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</si>
  <si>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</si>
  <si>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</si>
  <si>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</si>
  <si>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</si>
  <si>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</si>
  <si>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</si>
  <si>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</si>
  <si>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</si>
  <si>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</si>
  <si>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</si>
  <si>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</si>
  <si>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</si>
  <si>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</si>
  <si>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</si>
  <si>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</si>
  <si>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</si>
  <si>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</si>
  <si>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</si>
  <si>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</si>
  <si>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</si>
  <si>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</si>
  <si>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</si>
  <si>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</si>
  <si>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</si>
  <si>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</si>
  <si>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</si>
  <si>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</si>
  <si>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</si>
  <si>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</si>
  <si>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</si>
  <si>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</si>
  <si>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</si>
  <si>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</si>
  <si>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</si>
  <si>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</si>
  <si>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</si>
  <si>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</si>
  <si>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</si>
  <si>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</si>
  <si>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</si>
  <si>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</si>
  <si>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</si>
  <si>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</si>
  <si>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</si>
  <si>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</si>
  <si>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</si>
  <si>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</si>
  <si>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</si>
  <si>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</si>
  <si>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</si>
  <si>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</si>
  <si>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</si>
  <si>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</si>
  <si>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</si>
  <si>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</si>
  <si>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</si>
  <si>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</si>
  <si>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</si>
  <si>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</si>
  <si>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</si>
  <si>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</si>
  <si>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</si>
  <si>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</si>
  <si>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</si>
  <si>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</si>
  <si>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</si>
  <si>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</si>
  <si>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</si>
  <si>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</si>
  <si>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</si>
  <si>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</si>
  <si>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</si>
  <si>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</si>
  <si>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</si>
  <si>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</si>
  <si>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</si>
  <si>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</si>
  <si>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</si>
  <si>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</si>
  <si>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</si>
  <si>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</si>
  <si>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</si>
  <si>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</si>
  <si>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</si>
  <si>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</si>
  <si>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</si>
  <si>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</si>
  <si>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</si>
  <si>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</si>
  <si>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</si>
  <si>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</si>
  <si>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</si>
  <si>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</si>
  <si>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</si>
  <si>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</si>
  <si>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</si>
  <si>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</si>
  <si>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</si>
  <si>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</si>
  <si>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</si>
  <si>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</si>
  <si>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</si>
  <si>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</si>
  <si>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</si>
  <si>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</si>
  <si>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</si>
  <si>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</si>
  <si>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</si>
  <si>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</si>
  <si>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</si>
  <si>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</si>
  <si>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</si>
  <si>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</si>
  <si>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</si>
  <si>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</si>
  <si>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</si>
  <si>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</si>
  <si>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</si>
  <si>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</si>
  <si>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</si>
  <si>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</si>
  <si>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</si>
  <si>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</si>
  <si>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</si>
  <si>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</si>
  <si>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</si>
  <si>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</si>
  <si>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</si>
  <si>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</si>
  <si>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</si>
  <si>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</si>
  <si>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</si>
  <si>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</si>
  <si>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</si>
  <si>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</si>
  <si>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</si>
  <si>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</si>
  <si>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</si>
  <si>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</si>
  <si>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</si>
  <si>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</si>
  <si>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</si>
  <si>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</si>
  <si>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</si>
  <si>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</si>
  <si>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</si>
  <si>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</si>
  <si>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</si>
  <si>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</si>
  <si>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</si>
  <si>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</si>
  <si>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</si>
  <si>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</si>
  <si>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</si>
  <si>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</si>
  <si>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</si>
  <si>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</si>
  <si>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</si>
  <si>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</si>
  <si>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</si>
  <si>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</si>
  <si>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</si>
  <si>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</si>
  <si>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</si>
  <si>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</si>
  <si>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</si>
  <si>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</si>
  <si>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</si>
  <si>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</si>
  <si>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</si>
  <si>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</si>
  <si>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</si>
  <si>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</si>
  <si>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</si>
  <si>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</si>
  <si>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</si>
  <si>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</si>
  <si>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</si>
  <si>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</si>
  <si>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</si>
  <si>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</si>
  <si>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</si>
  <si>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</si>
  <si>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</si>
  <si>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</si>
  <si>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</si>
  <si>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</si>
  <si>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</si>
  <si>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</si>
  <si>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</si>
  <si>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</si>
  <si>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</si>
  <si>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</si>
  <si>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</si>
  <si>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</si>
  <si>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</si>
  <si>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</si>
  <si>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</si>
  <si>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</si>
  <si>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</si>
  <si>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</si>
  <si>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</si>
  <si>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</si>
  <si>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</si>
  <si>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</si>
  <si>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</si>
  <si>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</si>
  <si>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</si>
  <si>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</si>
  <si>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</si>
  <si>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</si>
  <si>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</si>
  <si>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</si>
  <si>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</si>
  <si>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</si>
  <si>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</si>
  <si>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</si>
  <si>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</si>
  <si>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</si>
  <si>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</si>
  <si>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</si>
  <si>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</si>
  <si>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</si>
  <si>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</si>
  <si>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</si>
  <si>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</si>
  <si>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</si>
  <si>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</si>
  <si>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</si>
  <si>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</si>
  <si>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</si>
  <si>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</si>
  <si>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</si>
  <si>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</si>
  <si>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</si>
  <si>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</si>
  <si>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</si>
  <si>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</si>
  <si>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</si>
  <si>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</si>
  <si>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</si>
  <si>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</si>
  <si>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</si>
  <si>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</si>
  <si>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</si>
  <si>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</si>
  <si>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</si>
  <si>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</si>
  <si>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</si>
  <si>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</si>
  <si>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</si>
  <si>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</si>
  <si>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</si>
  <si>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</si>
  <si>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</si>
  <si>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</si>
  <si>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</si>
  <si>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</si>
  <si>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</si>
  <si>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</si>
  <si>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</si>
  <si>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</si>
  <si>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</si>
  <si>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</si>
  <si>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</si>
  <si>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</si>
  <si>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</si>
  <si>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</si>
  <si>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</si>
  <si>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</si>
  <si>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</si>
  <si>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</si>
  <si>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</si>
  <si>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</si>
  <si>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</si>
  <si>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</si>
  <si>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</si>
  <si>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</si>
  <si>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</si>
  <si>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</si>
  <si>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</si>
  <si>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</si>
  <si>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</si>
  <si>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</si>
  <si>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</si>
  <si>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</si>
  <si>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</si>
  <si>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</si>
  <si>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</si>
  <si>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</si>
  <si>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</si>
  <si>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</si>
  <si>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</si>
  <si>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</si>
  <si>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</si>
  <si>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</si>
  <si>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</si>
  <si>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</si>
  <si>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</si>
  <si>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</si>
  <si>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</si>
  <si>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</si>
  <si>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</si>
  <si>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</si>
  <si>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</si>
  <si>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</si>
  <si>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</si>
  <si>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</si>
  <si>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</si>
  <si>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</si>
  <si>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</si>
  <si>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</si>
  <si>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</si>
  <si>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</si>
  <si>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</si>
  <si>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</si>
  <si>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</si>
  <si>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</si>
  <si>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</si>
  <si>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</si>
  <si>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</si>
  <si>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</si>
  <si>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</si>
  <si>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</si>
  <si>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</si>
  <si>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</si>
  <si>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</si>
  <si>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</si>
  <si>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</si>
  <si>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</si>
  <si>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</si>
  <si>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</si>
  <si>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</si>
  <si>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</si>
  <si>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</si>
  <si>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</si>
  <si>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</si>
  <si>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</si>
  <si>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</si>
  <si>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</si>
  <si>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</si>
  <si>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</si>
  <si>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</si>
  <si>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</si>
  <si>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</si>
  <si>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</si>
  <si>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</si>
  <si>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</si>
  <si>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</si>
  <si>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</si>
  <si>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</si>
  <si>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</si>
  <si>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</si>
  <si>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</si>
  <si>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</si>
  <si>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</si>
  <si>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</si>
  <si>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</si>
  <si>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</si>
  <si>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</si>
  <si>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</si>
  <si>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</si>
  <si>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</si>
  <si>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</si>
  <si>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</si>
  <si>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</si>
  <si>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</si>
  <si>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</si>
  <si>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</si>
  <si>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</si>
  <si>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</si>
  <si>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</si>
  <si>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</si>
  <si>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</si>
  <si>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</si>
  <si>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</si>
  <si>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</si>
  <si>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</si>
  <si>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</si>
  <si>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</si>
  <si>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</si>
  <si>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</si>
  <si>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</si>
  <si>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</si>
  <si>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</si>
  <si>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</si>
  <si>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</si>
  <si>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</si>
  <si>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</si>
  <si>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</si>
  <si>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</si>
  <si>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</si>
  <si>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</si>
  <si>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</si>
  <si>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</si>
  <si>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</si>
  <si>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</si>
  <si>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</si>
  <si>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</si>
  <si>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</si>
  <si>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</si>
  <si>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</si>
  <si>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</si>
  <si>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</si>
  <si>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</si>
  <si>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</si>
  <si>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</si>
  <si>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</si>
  <si>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</si>
  <si>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</si>
  <si>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</si>
  <si>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</si>
  <si>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</si>
  <si>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</si>
  <si>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</si>
  <si>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</si>
  <si>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</si>
  <si>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</si>
  <si>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</si>
  <si>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</si>
  <si>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</si>
  <si>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</si>
  <si>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</si>
  <si>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</si>
  <si>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</si>
  <si>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</si>
  <si>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</si>
  <si>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</si>
  <si>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</si>
  <si>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</si>
  <si>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</si>
  <si>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</si>
  <si>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</si>
  <si>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</si>
  <si>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</si>
  <si>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</si>
  <si>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</si>
  <si>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</si>
  <si>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</si>
  <si>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</si>
  <si>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</si>
  <si>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</si>
  <si>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</si>
  <si>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</si>
  <si>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</si>
  <si>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</si>
  <si>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</si>
  <si>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</si>
  <si>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</si>
  <si>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</si>
  <si>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</si>
  <si>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</si>
  <si>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</si>
  <si>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</si>
  <si>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</si>
  <si>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</si>
  <si>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</si>
  <si>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</si>
  <si>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</si>
  <si>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</si>
  <si>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</si>
  <si>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</si>
  <si>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</si>
  <si>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</si>
  <si>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</si>
  <si>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</si>
  <si>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</si>
  <si>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</si>
  <si>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</si>
  <si>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</si>
  <si>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</si>
  <si>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</si>
  <si>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</si>
  <si>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</si>
  <si>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</si>
  <si>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</si>
  <si>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</si>
  <si>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</si>
  <si>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</si>
  <si>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</si>
  <si>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</si>
  <si>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</si>
  <si>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</si>
  <si>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</si>
  <si>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</si>
  <si>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</si>
  <si>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</si>
  <si>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</si>
  <si>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</si>
  <si>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</si>
  <si>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</si>
  <si>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</si>
  <si>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</si>
  <si>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</si>
  <si>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</si>
  <si>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</si>
  <si>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</si>
  <si>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</si>
  <si>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</si>
  <si>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</si>
  <si>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</si>
  <si>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</si>
  <si>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</si>
  <si>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</si>
  <si>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</si>
  <si>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</si>
  <si>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</si>
  <si>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</si>
  <si>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</si>
  <si>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</si>
  <si>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</si>
  <si>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</si>
  <si>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</si>
  <si>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</si>
  <si>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</si>
  <si>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</si>
  <si>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</si>
  <si>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</si>
  <si>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</si>
  <si>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</si>
  <si>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</si>
  <si>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</si>
  <si>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</si>
  <si>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</si>
  <si>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</si>
  <si>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</si>
  <si>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</si>
  <si>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</si>
  <si>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</si>
  <si>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</si>
  <si>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</si>
  <si>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</si>
  <si>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</si>
  <si>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</si>
  <si>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</si>
  <si>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</si>
  <si>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</si>
  <si>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</si>
  <si>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</si>
  <si>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</si>
  <si>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</si>
  <si>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</si>
  <si>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</si>
  <si>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</si>
  <si>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</si>
  <si>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</si>
  <si>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</si>
  <si>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</si>
  <si>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</si>
  <si>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</si>
  <si>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</si>
  <si>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</si>
  <si>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</si>
  <si>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</si>
  <si>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</si>
  <si>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</si>
  <si>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</si>
  <si>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</si>
  <si>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</si>
  <si>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</si>
  <si>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</si>
  <si>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</si>
  <si>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</si>
  <si>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</si>
  <si>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</si>
  <si>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</si>
  <si>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</si>
  <si>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</si>
  <si>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</si>
  <si>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</si>
  <si>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</si>
  <si>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</si>
  <si>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</si>
  <si>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</si>
  <si>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</si>
  <si>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</si>
  <si>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</si>
  <si>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</si>
  <si>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</si>
  <si>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</si>
  <si>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</si>
  <si>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</si>
  <si>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</si>
  <si>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</si>
  <si>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</si>
  <si>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</si>
  <si>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</si>
  <si>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</si>
  <si>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</si>
  <si>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</si>
  <si>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</si>
  <si>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</si>
  <si>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</si>
  <si>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</si>
  <si>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</si>
  <si>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</si>
  <si>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</si>
  <si>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</si>
  <si>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</si>
  <si>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</si>
  <si>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</si>
  <si>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</si>
  <si>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</si>
  <si>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</si>
  <si>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</si>
  <si>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</si>
  <si>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</si>
  <si>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</si>
  <si>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</si>
  <si>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</si>
  <si>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</si>
  <si>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</si>
  <si>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</si>
  <si>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</si>
  <si>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</si>
  <si>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</si>
  <si>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</si>
  <si>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</si>
  <si>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</si>
  <si>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</si>
  <si>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</si>
  <si>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</si>
  <si>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</si>
  <si>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</si>
  <si>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</si>
  <si>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</si>
  <si>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</si>
  <si>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</si>
  <si>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</si>
  <si>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</si>
  <si>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</si>
  <si>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</si>
  <si>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</si>
  <si>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</si>
  <si>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</si>
  <si>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</si>
  <si>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</si>
  <si>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</si>
  <si>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</si>
  <si>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</si>
  <si>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</si>
  <si>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</si>
  <si>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</si>
  <si>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</si>
  <si>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</si>
  <si>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</si>
  <si>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</si>
  <si>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</si>
  <si>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</si>
  <si>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</si>
  <si>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</si>
  <si>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</si>
  <si>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</si>
  <si>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</si>
  <si>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</si>
  <si>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</si>
  <si>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</si>
  <si>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</si>
  <si>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</si>
  <si>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</si>
  <si>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</si>
  <si>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</si>
  <si>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</si>
  <si>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</si>
  <si>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</si>
  <si>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</si>
  <si>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</si>
  <si>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</si>
  <si>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</si>
  <si>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</si>
  <si>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</si>
  <si>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</si>
  <si>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</si>
  <si>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</si>
  <si>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</si>
  <si>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</si>
  <si>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</si>
  <si>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</si>
  <si>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</si>
  <si>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</si>
  <si>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</si>
  <si>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</si>
  <si>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</si>
  <si>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</si>
  <si>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</si>
  <si>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</si>
  <si>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</si>
  <si>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</si>
  <si>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</si>
  <si>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</si>
  <si>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</si>
  <si>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</si>
  <si>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</si>
  <si>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</si>
  <si>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</si>
  <si>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</si>
  <si>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</si>
  <si>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</si>
  <si>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</si>
  <si>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</si>
  <si>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</si>
  <si>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</si>
  <si>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</si>
  <si>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</si>
  <si>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</si>
  <si>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</si>
  <si>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</si>
  <si>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</si>
  <si>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</si>
  <si>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</si>
  <si>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</si>
  <si>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</si>
  <si>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</si>
  <si>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</si>
  <si>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</si>
  <si>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</si>
  <si>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</si>
  <si>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</si>
  <si>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</si>
  <si>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</si>
  <si>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</si>
  <si>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</si>
  <si>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</si>
  <si>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</si>
  <si>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</si>
  <si>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</si>
  <si>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</si>
  <si>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</si>
  <si>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</si>
  <si>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</si>
  <si>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</si>
  <si>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</si>
  <si>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</si>
  <si>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</si>
  <si>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</si>
  <si>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</si>
  <si>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</si>
  <si>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</si>
  <si>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</si>
  <si>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</si>
  <si>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</si>
  <si>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</si>
  <si>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</si>
  <si>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</si>
  <si>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</si>
  <si>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</si>
  <si>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</si>
  <si>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</si>
  <si>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</si>
  <si>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</si>
  <si>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</si>
  <si>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</si>
  <si>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</si>
  <si>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</si>
  <si>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</si>
  <si>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</si>
  <si>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</si>
  <si>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</si>
  <si>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</si>
  <si>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</si>
  <si>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</si>
  <si>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</si>
  <si>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</si>
  <si>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</si>
  <si>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</si>
  <si>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</si>
  <si>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</si>
  <si>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</si>
  <si>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</si>
  <si>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</si>
  <si>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</si>
  <si>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</si>
  <si>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</si>
  <si>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</si>
  <si>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</si>
  <si>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</si>
  <si>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</si>
  <si>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</si>
  <si>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</si>
  <si>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</si>
  <si>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</si>
  <si>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</si>
  <si>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</si>
  <si>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</si>
  <si>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</si>
  <si>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</si>
  <si>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</si>
  <si>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</si>
  <si>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</si>
  <si>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</si>
  <si>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</si>
  <si>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</si>
  <si>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</si>
  <si>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</si>
  <si>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</si>
  <si>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</si>
  <si>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</si>
  <si>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</si>
  <si>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</si>
  <si>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</si>
  <si>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</si>
  <si>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</si>
  <si>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</si>
  <si>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</si>
  <si>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</si>
  <si>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</si>
  <si>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</si>
  <si>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</si>
  <si>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</si>
  <si>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</si>
  <si>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</si>
  <si>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</si>
  <si>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</si>
  <si>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</si>
  <si>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</si>
  <si>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</si>
  <si>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</si>
  <si>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</si>
  <si>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</si>
  <si>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</si>
  <si>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</si>
  <si>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</si>
  <si>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</si>
  <si>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</si>
  <si>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</si>
  <si>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</si>
  <si>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</si>
  <si>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</si>
  <si>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</si>
  <si>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</si>
  <si>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</si>
  <si>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</si>
  <si>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</si>
  <si>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</si>
  <si>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</si>
  <si>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</si>
  <si>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</si>
  <si>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</si>
  <si>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</si>
  <si>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</si>
  <si>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</si>
  <si>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</si>
  <si>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</si>
  <si>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</si>
  <si>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</si>
  <si>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</si>
  <si>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</si>
  <si>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</si>
  <si>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</si>
  <si>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</si>
  <si>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</si>
  <si>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</si>
  <si>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</si>
  <si>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</si>
  <si>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</si>
  <si>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</si>
  <si>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</si>
  <si>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</si>
  <si>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</si>
  <si>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</si>
  <si>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</si>
  <si>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</si>
  <si>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</si>
  <si>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</si>
  <si>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</si>
  <si>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</si>
  <si>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</si>
  <si>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</si>
  <si>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</si>
  <si>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</si>
  <si>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</si>
  <si>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</si>
  <si>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</si>
  <si>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</si>
  <si>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</si>
  <si>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</si>
  <si>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</si>
  <si>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</si>
  <si>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</si>
  <si>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</si>
  <si>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</si>
  <si>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</si>
  <si>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</si>
  <si>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</si>
  <si>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</si>
  <si>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</si>
  <si>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</si>
  <si>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</si>
  <si>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</si>
  <si>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</si>
  <si>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</si>
  <si>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</si>
  <si>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</si>
  <si>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</si>
  <si>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</si>
  <si>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</si>
  <si>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</si>
  <si>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</si>
  <si>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</si>
  <si>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</si>
  <si>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</si>
  <si>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</si>
  <si>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</si>
  <si>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</si>
  <si>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</si>
  <si>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</si>
  <si>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</si>
  <si>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</si>
  <si>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</si>
  <si>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</si>
  <si>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</si>
  <si>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</si>
  <si>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</si>
  <si>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</si>
  <si>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</si>
  <si>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</si>
  <si>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</si>
  <si>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</si>
  <si>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</si>
  <si>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</si>
  <si>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</si>
  <si>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</si>
  <si>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</si>
  <si>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</si>
  <si>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</si>
  <si>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</si>
  <si>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</si>
  <si>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</si>
  <si>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</si>
  <si>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</si>
  <si>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</si>
  <si>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</si>
  <si>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</si>
  <si>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</si>
  <si>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</si>
  <si>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</si>
  <si>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</si>
  <si>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</si>
  <si>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</si>
  <si>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</si>
  <si>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</si>
  <si>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</si>
  <si>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</si>
  <si>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</si>
  <si>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</si>
  <si>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</si>
  <si>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</si>
  <si>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</si>
  <si>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</si>
  <si>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</si>
  <si>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</si>
  <si>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</si>
  <si>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</si>
  <si>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</si>
  <si>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</si>
  <si>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</si>
  <si>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</si>
  <si>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</si>
  <si>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</si>
  <si>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</si>
  <si>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</si>
  <si>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</si>
  <si>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</si>
  <si>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</si>
  <si>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</si>
  <si>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</si>
  <si>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</si>
  <si>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</si>
  <si>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</si>
  <si>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</si>
  <si>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</si>
  <si>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</si>
  <si>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</si>
  <si>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</si>
  <si>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</si>
  <si>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</si>
  <si>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</si>
  <si>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</si>
  <si>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</si>
  <si>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</si>
  <si>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</si>
  <si>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</si>
  <si>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</si>
  <si>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</si>
  <si>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</si>
  <si>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</si>
  <si>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</si>
  <si>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</si>
  <si>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</si>
  <si>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</si>
  <si>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</si>
  <si>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</si>
  <si>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</si>
  <si>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</si>
  <si>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</si>
  <si>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</si>
  <si>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</si>
  <si>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</si>
  <si>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</si>
  <si>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</si>
  <si>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</si>
  <si>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</si>
  <si>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</si>
  <si>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</si>
  <si>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</si>
  <si>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</si>
  <si>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</si>
  <si>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</si>
  <si>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</si>
  <si>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</si>
  <si>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</si>
  <si>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</si>
  <si>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</si>
  <si>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</si>
  <si>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</si>
  <si>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</si>
  <si>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</si>
  <si>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</si>
  <si>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</si>
  <si>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</si>
  <si>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</si>
  <si>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</si>
  <si>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</si>
  <si>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</si>
  <si>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</si>
  <si>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</si>
  <si>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</si>
  <si>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</si>
  <si>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</si>
  <si>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</si>
  <si>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</si>
  <si>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</si>
  <si>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</si>
  <si>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</si>
  <si>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</si>
  <si>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</si>
  <si>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</si>
  <si>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</si>
  <si>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</si>
  <si>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</si>
  <si>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</si>
  <si>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</si>
  <si>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</si>
  <si>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</si>
  <si>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</si>
  <si>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</si>
  <si>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</si>
  <si>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</si>
  <si>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</si>
  <si>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</si>
  <si>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</si>
  <si>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</si>
  <si>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</si>
  <si>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</si>
  <si>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</si>
  <si>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</si>
  <si>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</si>
  <si>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</si>
  <si>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</si>
  <si>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</si>
  <si>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</si>
  <si>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</si>
  <si>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</si>
  <si>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</si>
  <si>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</si>
  <si>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</si>
  <si>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</si>
  <si>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</si>
  <si>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</si>
  <si>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</si>
  <si>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</si>
  <si>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</si>
  <si>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</si>
  <si>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</si>
  <si>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</si>
  <si>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</si>
  <si>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</si>
  <si>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</si>
  <si>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</si>
  <si>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</si>
  <si>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</si>
  <si>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</si>
  <si>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</si>
  <si>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</si>
  <si>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</si>
  <si>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</si>
  <si>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</si>
  <si>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</si>
  <si>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</si>
  <si>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</si>
  <si>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</si>
  <si>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</si>
  <si>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</si>
  <si>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</si>
  <si>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</si>
  <si>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</si>
  <si>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</si>
  <si>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</si>
  <si>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</si>
  <si>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</si>
  <si>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</si>
  <si>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</si>
  <si>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</si>
  <si>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</si>
  <si>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</si>
  <si>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</si>
  <si>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</si>
  <si>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</si>
  <si>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</si>
  <si>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</si>
  <si>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</si>
  <si>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</si>
  <si>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</si>
  <si>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</si>
  <si>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</si>
  <si>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</si>
  <si>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</si>
  <si>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</si>
  <si>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</si>
  <si>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</si>
  <si>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</si>
  <si>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</si>
  <si>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</si>
  <si>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</si>
  <si>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</si>
  <si>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</si>
  <si>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</si>
  <si>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</si>
  <si>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</si>
  <si>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</si>
  <si>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</si>
  <si>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</si>
  <si>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</si>
  <si>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</si>
  <si>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</si>
  <si>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</si>
  <si>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</si>
  <si>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</si>
  <si>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</si>
  <si>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</si>
  <si>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</si>
  <si>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</si>
  <si>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</si>
  <si>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</si>
  <si>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</si>
  <si>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</si>
  <si>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</si>
  <si>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</si>
  <si>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</si>
  <si>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</si>
  <si>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</si>
  <si>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</si>
  <si>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</si>
  <si>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</si>
  <si>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</si>
  <si>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</si>
  <si>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</si>
  <si>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</si>
  <si>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</si>
  <si>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</si>
  <si>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</si>
  <si>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</si>
  <si>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</si>
  <si>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</si>
  <si>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</si>
  <si>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</si>
  <si>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</si>
  <si>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</si>
  <si>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</si>
  <si>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</si>
  <si>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</si>
  <si>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</si>
  <si>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</si>
  <si>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</si>
  <si>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</si>
  <si>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</si>
  <si>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</si>
  <si>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</si>
  <si>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</si>
  <si>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</si>
  <si>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</si>
  <si>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</si>
  <si>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</si>
  <si>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</si>
  <si>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</si>
  <si>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</si>
  <si>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</si>
  <si>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</si>
  <si>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</si>
  <si>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</si>
  <si>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</si>
  <si>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</si>
  <si>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</si>
  <si>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</si>
  <si>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</si>
  <si>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</si>
  <si>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</si>
  <si>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</si>
  <si>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</si>
  <si>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</si>
  <si>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</si>
  <si>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</si>
  <si>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</si>
  <si>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</si>
  <si>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</si>
  <si>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</si>
  <si>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</si>
  <si>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</si>
  <si>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</si>
  <si>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</si>
  <si>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</si>
  <si>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</si>
  <si>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</si>
  <si>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</si>
  <si>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</si>
  <si>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</si>
  <si>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</si>
  <si>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</si>
  <si>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</si>
  <si>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</si>
  <si>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</si>
  <si>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</si>
  <si>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</si>
  <si>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</si>
  <si>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</si>
  <si>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</si>
  <si>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</si>
  <si>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</si>
  <si>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</si>
  <si>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</si>
  <si>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</si>
  <si>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</si>
  <si>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</si>
  <si>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</si>
  <si>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</si>
  <si>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</si>
  <si>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</si>
  <si>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</si>
  <si>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</si>
  <si>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</si>
  <si>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</si>
  <si>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</si>
  <si>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</si>
  <si>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</si>
  <si>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</si>
  <si>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</si>
  <si>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</si>
  <si>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</si>
  <si>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</si>
  <si>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</si>
  <si>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</si>
  <si>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</si>
  <si>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</si>
  <si>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</si>
  <si>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</si>
  <si>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</si>
  <si>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</si>
  <si>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</si>
  <si>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</si>
  <si>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</si>
  <si>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</si>
  <si>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</si>
  <si>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</si>
  <si>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</si>
  <si>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</si>
  <si>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</si>
  <si>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</si>
  <si>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</si>
  <si>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</si>
  <si>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</si>
  <si>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</si>
  <si>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</si>
  <si>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</si>
  <si>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</si>
  <si>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</si>
  <si>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</si>
  <si>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</si>
  <si>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</si>
  <si>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</si>
  <si>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</si>
  <si>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</si>
  <si>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</si>
  <si>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</si>
  <si>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</si>
  <si>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</si>
  <si>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</si>
  <si>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</si>
  <si>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</si>
  <si>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</si>
  <si>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</si>
  <si>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</si>
  <si>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</si>
  <si>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</si>
  <si>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</si>
  <si>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</si>
  <si>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</si>
  <si>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</si>
  <si>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</si>
  <si>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</si>
  <si>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</si>
  <si>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</si>
  <si>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</si>
  <si>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</si>
  <si>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</si>
  <si>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</si>
  <si>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</si>
  <si>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</si>
  <si>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</si>
  <si>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</si>
  <si>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</si>
  <si>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</si>
  <si>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</si>
  <si>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</si>
  <si>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</si>
  <si>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</si>
  <si>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</si>
  <si>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</si>
  <si>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</si>
  <si>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</si>
  <si>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</si>
  <si>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</si>
  <si>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</si>
  <si>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</si>
  <si>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</si>
  <si>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</si>
  <si>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</si>
  <si>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</si>
  <si>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</si>
  <si>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</si>
  <si>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</si>
  <si>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</si>
  <si>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</si>
  <si>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</si>
  <si>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</si>
  <si>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</si>
  <si>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</si>
  <si>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</si>
  <si>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</si>
  <si>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</si>
  <si>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</si>
  <si>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</si>
  <si>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</si>
  <si>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</si>
  <si>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</si>
  <si>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</si>
  <si>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</si>
  <si>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</si>
  <si>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</si>
  <si>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</si>
  <si>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</si>
  <si>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</si>
  <si>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</si>
  <si>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</si>
  <si>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</si>
  <si>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</si>
  <si>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</si>
  <si>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</si>
  <si>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</si>
  <si>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</si>
  <si>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</si>
  <si>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</si>
  <si>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</si>
  <si>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</si>
  <si>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</si>
  <si>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</si>
  <si>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</si>
  <si>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</si>
  <si>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</si>
  <si>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</si>
  <si>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</si>
  <si>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</si>
  <si>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</si>
  <si>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</si>
  <si>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</si>
  <si>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</si>
  <si>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</si>
  <si>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</si>
  <si>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</si>
  <si>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</si>
  <si>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</si>
  <si>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</si>
  <si>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</si>
  <si>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</si>
  <si>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</si>
  <si>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</si>
  <si>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</si>
  <si>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</si>
  <si>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</si>
  <si>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</si>
  <si>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</si>
  <si>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</si>
  <si>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</si>
  <si>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</si>
  <si>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</si>
  <si>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</si>
  <si>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</si>
  <si>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</si>
  <si>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</si>
  <si>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</si>
  <si>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</si>
  <si>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</si>
  <si>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</si>
  <si>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</si>
  <si>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</si>
  <si>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</si>
  <si>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</si>
  <si>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</si>
  <si>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</si>
  <si>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</si>
  <si>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</si>
  <si>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</si>
  <si>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</si>
  <si>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</si>
  <si>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</si>
  <si>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</si>
  <si>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</si>
  <si>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</si>
  <si>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</si>
  <si>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</si>
  <si>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</si>
  <si>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</si>
  <si>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</si>
  <si>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</si>
  <si>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</si>
  <si>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</si>
  <si>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</si>
  <si>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</si>
  <si>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</si>
  <si>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</si>
  <si>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</si>
  <si>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</si>
  <si>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</si>
  <si>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</si>
  <si>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</si>
  <si>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</si>
  <si>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</si>
  <si>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</si>
  <si>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</si>
  <si>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</si>
  <si>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</si>
  <si>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</si>
  <si>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</si>
  <si>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</si>
  <si>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</si>
  <si>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</si>
  <si>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</si>
  <si>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</si>
  <si>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</si>
  <si>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</si>
  <si>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</si>
  <si>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</si>
  <si>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</si>
  <si>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</si>
  <si>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</si>
  <si>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</si>
  <si>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</si>
  <si>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</si>
  <si>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</si>
  <si>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</si>
  <si>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</si>
  <si>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</si>
  <si>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</si>
  <si>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</si>
  <si>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</si>
  <si>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</si>
  <si>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</si>
  <si>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</si>
  <si>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</si>
  <si>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</si>
  <si>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</si>
  <si>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</si>
  <si>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</si>
  <si>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</si>
  <si>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</si>
  <si>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</si>
  <si>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</si>
  <si>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</si>
  <si>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</si>
  <si>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</si>
  <si>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</si>
  <si>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</si>
  <si>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</si>
  <si>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</si>
  <si>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</si>
  <si>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</si>
  <si>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</si>
  <si>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</si>
  <si>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</si>
  <si>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</si>
  <si>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</si>
  <si>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</si>
  <si>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</si>
  <si>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</si>
  <si>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</si>
  <si>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</si>
  <si>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</si>
  <si>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</si>
  <si>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</si>
  <si>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</si>
  <si>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</si>
  <si>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</si>
  <si>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</si>
  <si>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</si>
  <si>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</si>
  <si>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</si>
  <si>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</si>
  <si>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</si>
  <si>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</si>
  <si>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</si>
  <si>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</si>
  <si>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</si>
  <si>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</si>
  <si>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</si>
  <si>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</si>
  <si>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</si>
  <si>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</si>
  <si>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</si>
  <si>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</si>
  <si>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</si>
  <si>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</si>
  <si>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</si>
  <si>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</si>
  <si>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</si>
  <si>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</si>
  <si>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</si>
  <si>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</si>
  <si>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</si>
  <si>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</si>
  <si>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</si>
  <si>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</si>
  <si>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</si>
  <si>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</si>
  <si>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</si>
  <si>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</si>
  <si>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</si>
  <si>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</si>
  <si>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</si>
  <si>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</si>
  <si>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</si>
  <si>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</si>
  <si>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</si>
  <si>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</si>
  <si>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</si>
  <si>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</si>
  <si>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</si>
  <si>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</si>
  <si>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</si>
  <si>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</si>
  <si>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</si>
  <si>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</si>
  <si>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</si>
  <si>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</si>
  <si>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</si>
  <si>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</si>
  <si>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</si>
  <si>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</si>
  <si>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</si>
  <si>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</si>
  <si>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</si>
  <si>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</si>
  <si>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</si>
  <si>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</si>
  <si>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</si>
  <si>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</si>
  <si>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</si>
  <si>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</si>
  <si>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</si>
  <si>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</si>
  <si>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</si>
  <si>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</si>
  <si>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</si>
  <si>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</si>
  <si>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</si>
  <si>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</si>
  <si>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</si>
  <si>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</si>
  <si>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</si>
  <si>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</si>
  <si>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</si>
  <si>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</si>
  <si>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</si>
  <si>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</si>
  <si>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</si>
  <si>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</si>
  <si>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</si>
  <si>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</si>
  <si>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</si>
  <si>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</si>
  <si>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</si>
  <si>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</si>
  <si>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</si>
  <si>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</si>
  <si>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</si>
  <si>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</si>
  <si>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</si>
  <si>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</si>
  <si>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</si>
  <si>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</si>
  <si>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</si>
  <si>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</si>
  <si>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</si>
  <si>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</si>
  <si>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</si>
  <si>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</si>
  <si>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</si>
  <si>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</si>
  <si>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</si>
  <si>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</si>
  <si>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</si>
  <si>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</si>
  <si>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</si>
  <si>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</si>
  <si>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</si>
  <si>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</si>
  <si>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</si>
  <si>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</si>
  <si>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</si>
  <si>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</si>
  <si>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</si>
  <si>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</si>
  <si>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</si>
  <si>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</si>
  <si>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</si>
  <si>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</si>
  <si>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</si>
  <si>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</si>
  <si>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</si>
  <si>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</si>
  <si>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</si>
  <si>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</si>
  <si>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</si>
  <si>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</si>
  <si>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</si>
  <si>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</si>
  <si>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</si>
  <si>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</si>
  <si>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</si>
  <si>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</si>
  <si>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</si>
  <si>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</si>
  <si>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</si>
  <si>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</si>
  <si>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</si>
  <si>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</si>
  <si>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</si>
  <si>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</si>
  <si>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</si>
  <si>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</si>
  <si>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</si>
  <si>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</si>
  <si>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</si>
  <si>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</si>
  <si>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</si>
  <si>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</si>
  <si>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</si>
  <si>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</si>
  <si>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</si>
  <si>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</si>
  <si>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</si>
  <si>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</si>
  <si>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</si>
  <si>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</si>
  <si>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</si>
  <si>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</si>
  <si>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</si>
  <si>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</si>
  <si>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</si>
  <si>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</si>
  <si>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</si>
  <si>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</si>
  <si>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</si>
  <si>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</si>
  <si>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</si>
  <si>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</si>
  <si>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</si>
  <si>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</si>
  <si>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</si>
  <si>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</si>
  <si>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</si>
  <si>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</si>
  <si>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</si>
  <si>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</si>
  <si>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</si>
  <si>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</si>
  <si>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</si>
  <si>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</si>
  <si>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</si>
  <si>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</si>
  <si>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</si>
  <si>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</si>
  <si>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</si>
  <si>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</si>
  <si>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</si>
  <si>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</si>
  <si>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</si>
  <si>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</si>
  <si>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</si>
  <si>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</si>
  <si>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</si>
  <si>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</si>
  <si>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</si>
  <si>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</si>
  <si>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</si>
  <si>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</si>
  <si>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</si>
  <si>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</si>
  <si>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</si>
  <si>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</si>
  <si>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</si>
  <si>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</si>
  <si>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</si>
  <si>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</si>
  <si>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</si>
  <si>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</si>
  <si>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</si>
  <si>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</si>
  <si>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</si>
  <si>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</si>
  <si>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</si>
  <si>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</si>
  <si>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</si>
  <si>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</si>
  <si>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</si>
  <si>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</si>
  <si>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</si>
  <si>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</si>
  <si>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</si>
  <si>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</si>
  <si>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</si>
  <si>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</si>
  <si>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</si>
  <si>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</si>
  <si>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</si>
  <si>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</si>
  <si>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</si>
  <si>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</si>
  <si>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</si>
  <si>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</si>
  <si>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</si>
  <si>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</si>
  <si>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</si>
  <si>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</si>
  <si>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</si>
  <si>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</si>
  <si>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</si>
  <si>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</si>
  <si>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</si>
  <si>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</si>
  <si>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</si>
  <si>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</si>
  <si>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</si>
  <si>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</si>
  <si>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</si>
  <si>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</si>
  <si>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</si>
  <si>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</si>
  <si>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</si>
  <si>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</si>
  <si>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</si>
  <si>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</si>
  <si>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</si>
  <si>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</si>
  <si>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</si>
  <si>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</si>
  <si>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</si>
  <si>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</si>
  <si>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</si>
  <si>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</si>
  <si>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</si>
  <si>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</si>
  <si>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</si>
  <si>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</si>
  <si>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</si>
  <si>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</si>
  <si>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</si>
  <si>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</si>
  <si>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</si>
  <si>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</si>
  <si>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</si>
  <si>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</si>
  <si>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</si>
  <si>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</si>
  <si>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</si>
  <si>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</si>
  <si>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</si>
  <si>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</si>
  <si>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</si>
  <si>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</si>
  <si>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</si>
  <si>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</si>
  <si>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</si>
  <si>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</si>
  <si>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</si>
  <si>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</si>
  <si>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</si>
  <si>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</si>
  <si>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</si>
  <si>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</si>
  <si>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</si>
  <si>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</si>
  <si>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</si>
  <si>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</si>
  <si>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</si>
  <si>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</si>
  <si>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</si>
  <si>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</si>
  <si>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</si>
  <si>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</si>
  <si>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</si>
  <si>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</si>
  <si>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</si>
  <si>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</si>
  <si>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</si>
  <si>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</si>
  <si>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</si>
  <si>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</si>
  <si>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</si>
  <si>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</si>
  <si>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</si>
  <si>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</si>
  <si>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</si>
  <si>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</si>
  <si>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</si>
  <si>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</si>
  <si>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</si>
  <si>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</si>
  <si>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</si>
  <si>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</si>
  <si>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</si>
  <si>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</si>
  <si>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</si>
  <si>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</si>
  <si>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</si>
  <si>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</si>
  <si>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</si>
  <si>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</si>
  <si>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</si>
  <si>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</si>
  <si>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</si>
  <si>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</si>
  <si>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</si>
  <si>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</si>
  <si>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</si>
  <si>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</si>
  <si>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</si>
  <si>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</si>
  <si>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</si>
  <si>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</si>
  <si>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</si>
  <si>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</si>
  <si>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</si>
  <si>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</si>
  <si>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</si>
  <si>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</si>
  <si>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</si>
  <si>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</si>
  <si>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</si>
  <si>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</si>
  <si>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</si>
  <si>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</si>
  <si>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</si>
  <si>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</si>
  <si>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</si>
  <si>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</si>
  <si>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</si>
  <si>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</si>
  <si>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</si>
  <si>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</si>
  <si>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</si>
  <si>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</si>
  <si>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</si>
  <si>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</si>
  <si>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</si>
  <si>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</si>
  <si>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</si>
  <si>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</si>
  <si>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</si>
  <si>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</si>
  <si>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</si>
  <si>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</si>
  <si>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</si>
  <si>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</si>
  <si>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</si>
  <si>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</si>
  <si>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</si>
  <si>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</si>
  <si>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</si>
  <si>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</si>
  <si>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</si>
  <si>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</si>
  <si>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</si>
  <si>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</si>
  <si>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</si>
  <si>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</si>
  <si>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</si>
  <si>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</si>
  <si>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</si>
  <si>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</si>
  <si>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</si>
  <si>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</si>
  <si>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</si>
  <si>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</si>
  <si>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</si>
  <si>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</si>
  <si>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</si>
  <si>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</si>
  <si>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</si>
  <si>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</si>
  <si>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</si>
  <si>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</si>
  <si>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</si>
  <si>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</si>
  <si>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</si>
  <si>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</si>
  <si>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</si>
  <si>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</si>
  <si>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</si>
  <si>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</si>
  <si>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</si>
  <si>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</si>
  <si>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</si>
  <si>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</si>
  <si>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</si>
  <si>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</si>
  <si>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</si>
  <si>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</si>
  <si>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</si>
  <si>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</si>
  <si>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</si>
  <si>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</si>
  <si>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</si>
  <si>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</si>
  <si>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</si>
  <si>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</si>
  <si>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</si>
  <si>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</si>
  <si>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</si>
  <si>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</si>
  <si>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</si>
  <si>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</si>
  <si>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</si>
  <si>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</si>
  <si>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</si>
  <si>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</si>
  <si>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</si>
  <si>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</si>
  <si>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</si>
  <si>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</si>
  <si>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</si>
  <si>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</si>
  <si>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</si>
  <si>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</si>
  <si>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</si>
  <si>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</si>
  <si>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</si>
  <si>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</si>
  <si>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</si>
  <si>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</si>
  <si>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</si>
  <si>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</si>
  <si>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</si>
  <si>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</si>
  <si>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</si>
  <si>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</si>
  <si>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</si>
  <si>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</si>
  <si>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</si>
  <si>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</si>
  <si>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</si>
  <si>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</si>
  <si>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</si>
  <si>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</si>
  <si>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</si>
  <si>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</si>
  <si>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</si>
  <si>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</si>
  <si>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</si>
  <si>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</si>
  <si>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</si>
  <si>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</si>
  <si>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</si>
  <si>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</si>
  <si>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</si>
  <si>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</si>
  <si>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</si>
  <si>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</si>
  <si>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</si>
  <si>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</si>
  <si>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</si>
  <si>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</si>
  <si>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</si>
  <si>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</si>
  <si>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</si>
  <si>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</si>
  <si>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</si>
  <si>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</si>
  <si>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</si>
  <si>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</si>
  <si>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</si>
  <si>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</si>
  <si>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</si>
  <si>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</si>
  <si>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</si>
  <si>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</si>
  <si>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</si>
  <si>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</si>
  <si>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</si>
  <si>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</si>
  <si>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</si>
  <si>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</si>
  <si>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</si>
  <si>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</si>
  <si>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</si>
  <si>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</si>
  <si>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</si>
  <si>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</si>
  <si>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</si>
  <si>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</si>
  <si>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</si>
  <si>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</si>
  <si>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</si>
  <si>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</si>
  <si>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</si>
  <si>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</si>
  <si>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</si>
  <si>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</si>
  <si>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</si>
  <si>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</si>
  <si>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</si>
  <si>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</si>
  <si>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</si>
  <si>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</si>
  <si>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</si>
  <si>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</si>
  <si>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</si>
  <si>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</si>
  <si>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</si>
  <si>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</si>
  <si>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</si>
  <si>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</si>
  <si>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</si>
  <si>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</si>
  <si>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</si>
  <si>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</si>
  <si>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</si>
  <si>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</si>
  <si>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</si>
  <si>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</si>
  <si>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</si>
  <si>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</si>
  <si>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</si>
  <si>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</si>
  <si>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</si>
  <si>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</si>
  <si>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</si>
  <si>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</si>
  <si>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</si>
  <si>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</si>
  <si>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</si>
  <si>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</si>
  <si>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</si>
  <si>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</si>
  <si>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</si>
  <si>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</si>
  <si>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</si>
  <si>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</si>
  <si>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</si>
  <si>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</si>
  <si>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</si>
  <si>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</si>
  <si>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</si>
  <si>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</si>
  <si>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</si>
  <si>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</si>
  <si>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</si>
  <si>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</si>
  <si>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</si>
  <si>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</si>
  <si>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</si>
  <si>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</si>
  <si>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</si>
  <si>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</si>
  <si>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</si>
  <si>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</si>
  <si>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</si>
  <si>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</si>
  <si>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</si>
  <si>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</si>
  <si>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</si>
  <si>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</si>
  <si>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</si>
  <si>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</si>
  <si>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</si>
  <si>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</si>
  <si>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</si>
  <si>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</si>
  <si>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</si>
  <si>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</si>
  <si>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</si>
  <si>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</si>
  <si>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</si>
  <si>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</si>
  <si>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</si>
  <si>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</si>
  <si>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</si>
  <si>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</si>
  <si>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</si>
  <si>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</si>
  <si>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</si>
  <si>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</si>
  <si>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</si>
  <si>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</si>
  <si>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</si>
  <si>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</si>
  <si>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</si>
  <si>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</si>
  <si>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</si>
  <si>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</si>
  <si>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</si>
  <si>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</si>
  <si>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</si>
  <si>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</si>
  <si>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</si>
  <si>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</si>
  <si>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</si>
  <si>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</si>
  <si>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</si>
  <si>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</si>
  <si>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</si>
  <si>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</si>
  <si>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</si>
  <si>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</si>
  <si>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</si>
  <si>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</si>
  <si>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</si>
  <si>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</si>
  <si>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</si>
  <si>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</si>
  <si>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</si>
  <si>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</si>
  <si>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</si>
  <si>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</si>
  <si>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</si>
  <si>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</si>
  <si>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</si>
  <si>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</si>
  <si>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</si>
  <si>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</si>
  <si>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</si>
  <si>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</si>
  <si>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</si>
  <si>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</si>
  <si>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</si>
  <si>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</si>
  <si>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</si>
  <si>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</si>
  <si>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</si>
  <si>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</si>
  <si>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</si>
  <si>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</si>
  <si>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</si>
  <si>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</si>
  <si>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</si>
  <si>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</si>
  <si>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</si>
  <si>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</si>
  <si>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</si>
  <si>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</si>
  <si>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</si>
  <si>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</si>
  <si>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</si>
  <si>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</si>
  <si>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</si>
  <si>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</si>
  <si>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</si>
  <si>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</si>
  <si>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</si>
  <si>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</si>
  <si>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</si>
  <si>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</si>
  <si>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</si>
  <si>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</si>
  <si>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</si>
  <si>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</si>
  <si>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</si>
  <si>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</si>
  <si>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</si>
  <si>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</si>
  <si>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</si>
  <si>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</si>
  <si>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</si>
  <si>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</si>
  <si>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</si>
  <si>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</si>
  <si>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</si>
  <si>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</si>
  <si>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</si>
  <si>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</si>
  <si>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</si>
  <si>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</si>
  <si>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</si>
  <si>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</si>
  <si>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</si>
  <si>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</si>
  <si>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</si>
  <si>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</si>
  <si>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</si>
  <si>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</si>
  <si>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</si>
  <si>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</si>
  <si>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</si>
  <si>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</si>
  <si>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</si>
  <si>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</si>
  <si>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</si>
  <si>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</si>
  <si>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</si>
  <si>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</si>
  <si>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</si>
  <si>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</si>
  <si>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</si>
  <si>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</si>
  <si>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</si>
  <si>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</si>
  <si>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</si>
  <si>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</si>
  <si>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</si>
  <si>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</si>
  <si>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</si>
  <si>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</si>
  <si>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</si>
  <si>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</si>
  <si>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</si>
  <si>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</si>
  <si>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</si>
  <si>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</si>
  <si>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</si>
  <si>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</si>
  <si>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</si>
  <si>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</si>
  <si>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</si>
  <si>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</si>
  <si>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</si>
  <si>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</si>
  <si>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</si>
  <si>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</si>
  <si>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</si>
  <si>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</si>
  <si>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</si>
  <si>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</si>
  <si>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</si>
  <si>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</si>
  <si>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</si>
  <si>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</si>
  <si>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</si>
  <si>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</si>
  <si>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</si>
  <si>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</si>
  <si>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</si>
  <si>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</si>
  <si>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</si>
  <si>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</si>
  <si>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</si>
  <si>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</si>
  <si>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</si>
  <si>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</si>
  <si>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</si>
  <si>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</si>
  <si>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</si>
  <si>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</si>
  <si>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</si>
  <si>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</si>
  <si>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</si>
  <si>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</si>
  <si>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</si>
  <si>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</si>
  <si>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</si>
  <si>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</si>
  <si>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</si>
  <si>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</si>
  <si>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</si>
  <si>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</si>
  <si>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</si>
  <si>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</si>
  <si>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</si>
  <si>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</si>
  <si>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</si>
  <si>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</si>
  <si>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</si>
  <si>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</si>
  <si>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</si>
  <si>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</si>
  <si>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</si>
  <si>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</si>
  <si>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</si>
  <si>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</si>
  <si>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</si>
  <si>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</si>
  <si>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</si>
  <si>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</si>
  <si>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</si>
  <si>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</si>
  <si>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</si>
  <si>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</si>
  <si>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</si>
  <si>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</si>
  <si>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</si>
  <si>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</si>
  <si>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</si>
  <si>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</si>
  <si>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</si>
  <si>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</si>
  <si>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</si>
  <si>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</si>
  <si>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</si>
  <si>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</si>
  <si>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</si>
  <si>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</si>
  <si>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</si>
  <si>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</si>
  <si>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</si>
  <si>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</si>
  <si>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</si>
  <si>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</si>
  <si>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</si>
  <si>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</si>
  <si>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</si>
  <si>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</si>
  <si>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</si>
  <si>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</si>
  <si>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</si>
  <si>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</si>
  <si>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</si>
  <si>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</si>
  <si>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</si>
  <si>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</si>
  <si>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</si>
  <si>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</si>
  <si>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</si>
  <si>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</si>
  <si>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</si>
  <si>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</si>
  <si>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</si>
  <si>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</si>
  <si>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</si>
  <si>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</si>
  <si>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</si>
  <si>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</si>
  <si>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</si>
  <si>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</si>
  <si>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</si>
  <si>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</si>
  <si>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</si>
  <si>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</si>
  <si>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</si>
  <si>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</si>
  <si>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</si>
  <si>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</si>
  <si>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</si>
  <si>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</si>
  <si>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</si>
  <si>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</si>
  <si>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</si>
  <si>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</si>
  <si>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</si>
  <si>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</si>
  <si>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</si>
  <si>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</si>
  <si>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</si>
  <si>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</si>
  <si>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</si>
  <si>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</si>
  <si>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</si>
  <si>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</si>
  <si>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</si>
  <si>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</si>
  <si>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</si>
  <si>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</si>
  <si>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</si>
  <si>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</si>
  <si>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</si>
  <si>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</si>
  <si>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</si>
  <si>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</si>
  <si>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</si>
  <si>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</si>
  <si>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</si>
  <si>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</si>
  <si>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</si>
  <si>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</si>
  <si>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</si>
  <si>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</si>
  <si>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</si>
  <si>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</si>
  <si>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</si>
  <si>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</si>
  <si>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</si>
  <si>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</si>
  <si>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</si>
  <si>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</si>
  <si>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</si>
  <si>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</si>
  <si>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</si>
  <si>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</si>
  <si>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</si>
  <si>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</si>
  <si>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</si>
  <si>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</si>
  <si>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</si>
  <si>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</si>
  <si>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</si>
  <si>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</si>
  <si>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</si>
  <si>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</si>
  <si>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</si>
  <si>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</si>
  <si>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</si>
  <si>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</si>
  <si>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</si>
  <si>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</si>
  <si>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</si>
  <si>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</si>
  <si>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</si>
  <si>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</si>
  <si>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</si>
  <si>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</si>
  <si>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</si>
  <si>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</si>
  <si>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</si>
  <si>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</si>
  <si>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</si>
  <si>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</si>
  <si>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</si>
  <si>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</si>
  <si>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</si>
  <si>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</si>
  <si>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</si>
  <si>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</si>
  <si>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</si>
  <si>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</si>
  <si>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</si>
  <si>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</si>
  <si>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</si>
  <si>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</si>
  <si>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</si>
  <si>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</si>
  <si>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</si>
  <si>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</si>
  <si>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</si>
  <si>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</si>
  <si>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</si>
  <si>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</si>
  <si>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</si>
  <si>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</si>
  <si>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</si>
  <si>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</si>
  <si>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</si>
  <si>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</si>
  <si>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</si>
  <si>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</si>
  <si>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</si>
  <si>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</si>
  <si>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</si>
  <si>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</si>
  <si>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</si>
  <si>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</si>
  <si>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</si>
  <si>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</si>
  <si>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</si>
  <si>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</si>
  <si>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</si>
  <si>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</si>
  <si>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</si>
  <si>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</si>
  <si>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</si>
  <si>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</si>
  <si>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</si>
  <si>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</si>
  <si>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</si>
  <si>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</si>
  <si>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</si>
  <si>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</si>
  <si>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</si>
  <si>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</si>
  <si>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</si>
  <si>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</si>
  <si>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</si>
  <si>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</si>
  <si>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</si>
  <si>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</si>
  <si>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</si>
  <si>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</si>
  <si>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</si>
  <si>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</si>
  <si>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</si>
  <si>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</si>
  <si>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</si>
  <si>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</si>
  <si>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</si>
  <si>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</si>
  <si>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</si>
  <si>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</si>
  <si>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</si>
  <si>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</si>
  <si>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</si>
  <si>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</si>
  <si>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</si>
  <si>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</si>
  <si>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</si>
  <si>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</si>
  <si>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</si>
  <si>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</si>
  <si>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</si>
  <si>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</si>
  <si>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</si>
  <si>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</si>
  <si>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</si>
  <si>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</si>
  <si>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</si>
  <si>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</si>
  <si>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</si>
  <si>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</si>
  <si>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</si>
  <si>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</si>
  <si>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</si>
  <si>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</si>
  <si>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</si>
  <si>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</si>
  <si>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</si>
  <si>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</si>
  <si>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</si>
  <si>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</si>
  <si>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</si>
  <si>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</si>
  <si>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</si>
  <si>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</si>
  <si>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</si>
  <si>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</si>
  <si>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</si>
  <si>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</si>
  <si>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</si>
  <si>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</si>
  <si>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</si>
  <si>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</si>
  <si>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</si>
  <si>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</si>
  <si>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</si>
  <si>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</si>
  <si>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</si>
  <si>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</si>
  <si>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</si>
  <si>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</si>
  <si>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</si>
  <si>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</si>
  <si>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</si>
  <si>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</si>
  <si>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</si>
  <si>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</si>
  <si>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</si>
  <si>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</si>
  <si>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</si>
  <si>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</si>
  <si>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</si>
  <si>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</si>
  <si>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</si>
  <si>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</si>
  <si>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</si>
  <si>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</si>
  <si>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</si>
  <si>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</si>
  <si>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</si>
  <si>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</si>
  <si>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</si>
  <si>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</si>
  <si>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</si>
  <si>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</si>
  <si>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</si>
  <si>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</si>
  <si>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</si>
  <si>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</si>
  <si>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</si>
  <si>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</si>
  <si>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</si>
  <si>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</si>
  <si>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</si>
  <si>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</si>
  <si>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</si>
  <si>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</si>
  <si>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</si>
  <si>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</si>
  <si>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</si>
  <si>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</si>
  <si>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</si>
  <si>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</si>
  <si>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</si>
  <si>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</si>
  <si>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</si>
  <si>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</si>
  <si>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</si>
  <si>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</si>
  <si>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</si>
  <si>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</si>
  <si>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</si>
  <si>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</si>
  <si>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</si>
  <si>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</si>
  <si>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</si>
  <si>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</si>
  <si>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</si>
  <si>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</si>
  <si>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</si>
  <si>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</si>
  <si>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</si>
  <si>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</si>
  <si>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</si>
  <si>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</si>
  <si>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</si>
  <si>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</si>
  <si>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</si>
  <si>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</si>
  <si>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</si>
  <si>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</si>
  <si>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</si>
  <si>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</si>
  <si>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</si>
  <si>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</si>
  <si>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</si>
  <si>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</si>
  <si>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</si>
  <si>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</si>
  <si>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</si>
  <si>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</si>
  <si>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</si>
  <si>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</si>
  <si>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</si>
  <si>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</si>
  <si>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</si>
  <si>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</si>
  <si>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</si>
  <si>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</si>
  <si>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</si>
  <si>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</si>
  <si>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</si>
  <si>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</si>
  <si>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</si>
  <si>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</si>
  <si>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</si>
  <si>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</si>
  <si>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</si>
  <si>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</si>
  <si>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</si>
  <si>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</si>
  <si>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</si>
  <si>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</si>
  <si>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</si>
  <si>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</si>
  <si>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</si>
  <si>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</si>
  <si>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</si>
  <si>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</si>
  <si>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</si>
  <si>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</si>
  <si>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</si>
  <si>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</si>
  <si>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</si>
  <si>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</si>
  <si>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</si>
  <si>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</si>
  <si>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</si>
  <si>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</si>
  <si>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</si>
  <si>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</si>
  <si>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</si>
  <si>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</si>
  <si>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</si>
  <si>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</si>
  <si>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</si>
  <si>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</si>
  <si>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</si>
  <si>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</si>
  <si>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</si>
  <si>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</si>
  <si>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</si>
  <si>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</si>
  <si>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</si>
  <si>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</si>
  <si>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</si>
  <si>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</si>
  <si>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</si>
  <si>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</si>
  <si>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</si>
  <si>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</si>
  <si>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</si>
  <si>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</si>
  <si>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</si>
  <si>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</si>
  <si>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</si>
  <si>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</si>
  <si>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</si>
  <si>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</si>
  <si>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</si>
  <si>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</si>
  <si>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</si>
  <si>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</si>
  <si>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</si>
  <si>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</si>
  <si>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</si>
  <si>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</si>
  <si>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</si>
  <si>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</si>
  <si>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</si>
  <si>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</si>
  <si>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</si>
  <si>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</si>
  <si>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</si>
  <si>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</si>
  <si>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</si>
  <si>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</si>
  <si>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</si>
  <si>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</si>
  <si>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</si>
  <si>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</si>
  <si>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</si>
  <si>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</si>
  <si>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</si>
  <si>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</si>
  <si>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</si>
  <si>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</si>
  <si>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</si>
  <si>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</si>
  <si>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</si>
  <si>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</si>
  <si>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</si>
  <si>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</si>
  <si>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</si>
  <si>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</si>
  <si>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</si>
  <si>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</si>
  <si>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</si>
  <si>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</si>
  <si>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</si>
  <si>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</si>
  <si>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</si>
  <si>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</si>
  <si>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</si>
  <si>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</si>
  <si>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</si>
  <si>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</si>
  <si>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</si>
  <si>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</si>
  <si>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</si>
  <si>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</si>
  <si>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</si>
  <si>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</si>
  <si>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</si>
  <si>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</si>
  <si>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</si>
  <si>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</si>
  <si>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</si>
  <si>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</si>
  <si>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</si>
  <si>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</si>
  <si>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</si>
  <si>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</si>
  <si>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</si>
  <si>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</si>
  <si>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</si>
  <si>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</si>
  <si>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</si>
  <si>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</si>
  <si>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</si>
  <si>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</si>
  <si>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</si>
  <si>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</si>
  <si>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</si>
  <si>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</si>
  <si>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</si>
  <si>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</si>
  <si>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</si>
  <si>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</si>
  <si>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</si>
  <si>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</si>
  <si>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</si>
  <si>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</si>
  <si>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</si>
  <si>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</si>
  <si>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</si>
  <si>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</si>
  <si>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</si>
  <si>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</si>
  <si>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</si>
  <si>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</si>
  <si>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</si>
  <si>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</si>
  <si>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</si>
  <si>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</si>
  <si>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</si>
  <si>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</si>
  <si>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</si>
  <si>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</si>
  <si>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</si>
  <si>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</si>
  <si>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</si>
  <si>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</si>
  <si>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</si>
  <si>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</si>
  <si>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</si>
  <si>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</si>
  <si>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</si>
  <si>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</si>
  <si>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</si>
  <si>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</si>
  <si>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</si>
  <si>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</si>
  <si>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</si>
  <si>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</si>
  <si>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</si>
  <si>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</si>
  <si>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</si>
  <si>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</si>
  <si>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</si>
  <si>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</si>
  <si>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</si>
  <si>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</si>
  <si>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</si>
  <si>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</si>
  <si>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</si>
  <si>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</si>
  <si>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</si>
  <si>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</si>
  <si>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</si>
  <si>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</si>
  <si>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</si>
  <si>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</si>
  <si>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</si>
  <si>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</si>
  <si>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</si>
  <si>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</si>
  <si>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</si>
  <si>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</si>
  <si>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</si>
  <si>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</si>
  <si>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</si>
  <si>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</si>
  <si>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</si>
  <si>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</si>
  <si>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</si>
  <si>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</si>
  <si>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</si>
  <si>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</si>
  <si>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</si>
  <si>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</si>
  <si>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</si>
  <si>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</si>
  <si>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</si>
  <si>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</si>
  <si>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</si>
  <si>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</si>
  <si>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</si>
  <si>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</si>
  <si>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</si>
  <si>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</si>
  <si>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</si>
  <si>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</si>
  <si>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</si>
  <si>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</si>
  <si>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</si>
  <si>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</si>
  <si>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</si>
  <si>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</si>
  <si>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</si>
  <si>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</si>
  <si>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</si>
  <si>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</si>
  <si>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</si>
  <si>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</si>
  <si>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</si>
  <si>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</si>
  <si>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</si>
  <si>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</si>
  <si>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</si>
  <si>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</si>
  <si>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</si>
  <si>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</si>
  <si>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</si>
  <si>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</si>
  <si>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</si>
  <si>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</si>
  <si>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</si>
  <si>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</si>
  <si>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</si>
  <si>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</si>
  <si>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</si>
  <si>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</si>
  <si>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</si>
  <si>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</si>
  <si>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</si>
  <si>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</si>
  <si>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</si>
  <si>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</si>
  <si>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</si>
  <si>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</si>
  <si>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</si>
  <si>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</si>
  <si>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</si>
  <si>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</si>
  <si>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</si>
  <si>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</si>
  <si>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</si>
  <si>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</si>
  <si>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</si>
  <si>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</si>
  <si>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</si>
  <si>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</si>
  <si>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</si>
  <si>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</si>
  <si>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</si>
  <si>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</si>
  <si>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</si>
  <si>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</si>
  <si>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</si>
  <si>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</si>
  <si>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</si>
  <si>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</si>
  <si>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</si>
  <si>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</si>
  <si>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</si>
  <si>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</si>
  <si>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</si>
  <si>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</si>
  <si>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</si>
  <si>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</si>
  <si>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</si>
  <si>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</si>
  <si>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</si>
  <si>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</si>
  <si>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</si>
  <si>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</si>
  <si>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</si>
  <si>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</si>
  <si>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</si>
  <si>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</si>
  <si>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</si>
  <si>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</si>
  <si>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</si>
  <si>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</si>
  <si>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</si>
  <si>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</si>
  <si>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</si>
  <si>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</si>
  <si>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</si>
  <si>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</si>
  <si>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</si>
  <si>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</si>
  <si>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</si>
  <si>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</si>
  <si>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</si>
  <si>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</si>
  <si>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</si>
  <si>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</si>
  <si>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</si>
  <si>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</si>
  <si>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</si>
  <si>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</si>
  <si>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</si>
  <si>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</si>
  <si>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</si>
  <si>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</si>
  <si>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</si>
  <si>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</si>
  <si>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</si>
  <si>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</si>
  <si>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</si>
  <si>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</si>
  <si>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</si>
  <si>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</si>
  <si>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</si>
  <si>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</si>
  <si>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</si>
  <si>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</si>
  <si>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</si>
  <si>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</si>
  <si>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</si>
  <si>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</si>
  <si>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</si>
  <si>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</si>
  <si>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</si>
  <si>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</si>
  <si>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</si>
  <si>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</si>
  <si>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</si>
  <si>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</si>
  <si>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</si>
  <si>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</si>
  <si>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</si>
  <si>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</si>
  <si>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</si>
  <si>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</si>
  <si>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</si>
  <si>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</si>
  <si>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</si>
  <si>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</si>
  <si>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</si>
  <si>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</si>
  <si>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</si>
  <si>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</si>
  <si>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</si>
  <si>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</si>
  <si>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</si>
  <si>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</si>
  <si>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</si>
  <si>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</si>
  <si>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</si>
  <si>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</si>
  <si>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</si>
  <si>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</si>
  <si>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</si>
  <si>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</si>
  <si>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</si>
  <si>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</si>
  <si>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</si>
  <si>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</si>
  <si>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</si>
  <si>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</si>
  <si>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</si>
  <si>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</si>
  <si>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</si>
  <si>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</si>
  <si>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</si>
  <si>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</si>
  <si>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</si>
  <si>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</si>
  <si>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</si>
  <si>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</si>
  <si>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</si>
  <si>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</si>
  <si>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</si>
  <si>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</si>
  <si>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</si>
  <si>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</si>
  <si>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</si>
  <si>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</si>
  <si>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</si>
  <si>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</si>
  <si>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</si>
  <si>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</si>
  <si>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</si>
  <si>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</si>
  <si>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</si>
  <si>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</si>
  <si>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</si>
  <si>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</si>
  <si>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</si>
  <si>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</si>
  <si>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</si>
  <si>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</si>
  <si>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</si>
  <si>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</si>
  <si>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</si>
  <si>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</si>
  <si>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</si>
  <si>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</si>
  <si>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</si>
  <si>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</si>
  <si>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</si>
  <si>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</si>
  <si>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</si>
  <si>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</si>
  <si>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</si>
  <si>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</si>
  <si>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</si>
  <si>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</si>
  <si>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</si>
  <si>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</si>
  <si>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</si>
  <si>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</si>
  <si>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</si>
  <si>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</si>
  <si>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</si>
  <si>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</si>
  <si>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</si>
  <si>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</si>
  <si>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</si>
  <si>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</si>
  <si>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</si>
  <si>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</si>
  <si>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</si>
  <si>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</si>
  <si>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</si>
  <si>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</si>
  <si>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</si>
  <si>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</si>
  <si>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</si>
  <si>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</si>
  <si>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</si>
  <si>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</si>
  <si>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</si>
  <si>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</si>
  <si>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</si>
  <si>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</si>
  <si>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</si>
  <si>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</si>
  <si>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</si>
  <si>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</si>
  <si>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</si>
  <si>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</si>
  <si>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</si>
  <si>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</si>
  <si>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</si>
  <si>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</si>
  <si>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</si>
  <si>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</si>
  <si>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</si>
  <si>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</si>
  <si>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</si>
  <si>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</si>
  <si>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</si>
  <si>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</si>
  <si>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</si>
  <si>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</si>
  <si>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</si>
  <si>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</si>
  <si>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</si>
  <si>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</si>
  <si>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</si>
  <si>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</si>
  <si>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</si>
  <si>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</si>
  <si>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</si>
  <si>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</si>
  <si>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</si>
  <si>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</si>
  <si>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</si>
  <si>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</si>
  <si>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</si>
  <si>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</si>
  <si>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</si>
  <si>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</si>
  <si>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</si>
  <si>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</si>
  <si>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</si>
  <si>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</si>
  <si>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</si>
  <si>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</si>
  <si>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</si>
  <si>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</si>
  <si>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</si>
  <si>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</si>
  <si>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</si>
  <si>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</si>
  <si>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</si>
  <si>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</si>
  <si>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</si>
  <si>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</si>
  <si>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</si>
  <si>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</si>
  <si>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</si>
  <si>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</si>
  <si>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</si>
  <si>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</si>
  <si>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</si>
  <si>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</si>
  <si>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</si>
  <si>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</si>
  <si>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</si>
  <si>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</si>
  <si>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</si>
  <si>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</si>
  <si>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</si>
  <si>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</si>
  <si>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</si>
  <si>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</si>
  <si>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</si>
  <si>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</si>
  <si>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</si>
  <si>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</si>
  <si>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</si>
  <si>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</si>
  <si>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</si>
  <si>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</si>
  <si>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</si>
  <si>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</si>
  <si>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</si>
  <si>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</si>
  <si>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</si>
  <si>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</si>
  <si>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</si>
  <si>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</si>
  <si>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</si>
  <si>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</si>
  <si>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</si>
  <si>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</si>
  <si>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</si>
  <si>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</si>
  <si>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</si>
  <si>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</si>
  <si>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</si>
  <si>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</si>
  <si>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</si>
  <si>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</si>
  <si>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</si>
  <si>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</si>
  <si>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</si>
  <si>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</si>
  <si>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</si>
  <si>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</si>
  <si>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</si>
  <si>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</si>
  <si>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</si>
  <si>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</si>
  <si>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</si>
  <si>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</si>
  <si>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</si>
  <si>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</si>
  <si>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</si>
  <si>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</si>
  <si>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</si>
  <si>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</si>
  <si>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</si>
  <si>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</si>
  <si>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</si>
  <si>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</si>
  <si>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</si>
  <si>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</si>
  <si>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</si>
  <si>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</si>
  <si>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</si>
  <si>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</si>
  <si>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</si>
  <si>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</si>
  <si>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</si>
  <si>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</si>
  <si>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</si>
  <si>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</si>
  <si>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</si>
  <si>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</si>
  <si>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</si>
  <si>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</si>
  <si>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</si>
  <si>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</si>
  <si>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</si>
  <si>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</si>
  <si>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</si>
  <si>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</si>
  <si>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</si>
  <si>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</si>
  <si>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</si>
  <si>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</si>
  <si>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</si>
  <si>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</si>
  <si>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</si>
  <si>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</si>
  <si>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</si>
  <si>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</si>
  <si>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</si>
  <si>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</si>
  <si>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</si>
  <si>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</si>
  <si>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</si>
  <si>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</si>
  <si>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</si>
  <si>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</si>
  <si>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</si>
  <si>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</si>
  <si>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</si>
  <si>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</si>
  <si>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</si>
  <si>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</si>
  <si>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</si>
  <si>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</si>
  <si>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</si>
  <si>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</si>
  <si>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</si>
  <si>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</si>
  <si>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</si>
  <si>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</si>
  <si>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</si>
  <si>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</si>
  <si>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</si>
  <si>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</si>
  <si>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</si>
  <si>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</si>
  <si>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</si>
  <si>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</si>
  <si>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</si>
  <si>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</si>
  <si>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</si>
  <si>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</si>
  <si>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</si>
  <si>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</si>
  <si>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</si>
  <si>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</si>
  <si>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</si>
  <si>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</si>
  <si>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</si>
  <si>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</si>
  <si>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</si>
  <si>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</si>
  <si>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</si>
  <si>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</si>
  <si>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</si>
  <si>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</si>
  <si>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</si>
  <si>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</si>
  <si>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</si>
  <si>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</si>
  <si>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</si>
  <si>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</si>
  <si>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</si>
  <si>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</si>
  <si>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</si>
  <si>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</si>
  <si>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</si>
  <si>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</si>
  <si>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</si>
  <si>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</si>
  <si>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</si>
  <si>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</si>
  <si>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</si>
  <si>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</si>
  <si>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</si>
  <si>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</si>
  <si>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</si>
  <si>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</si>
  <si>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</si>
  <si>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</si>
  <si>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</si>
  <si>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</si>
  <si>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</si>
  <si>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</si>
  <si>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</si>
  <si>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</si>
  <si>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</si>
  <si>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</si>
  <si>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</si>
  <si>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</si>
  <si>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</si>
  <si>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</si>
  <si>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</si>
  <si>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</si>
  <si>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</si>
  <si>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</si>
  <si>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</si>
  <si>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</si>
  <si>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</si>
  <si>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</si>
  <si>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</si>
  <si>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</si>
  <si>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</si>
  <si>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</si>
  <si>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</si>
  <si>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</si>
  <si>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</si>
  <si>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</si>
  <si>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</si>
  <si>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</si>
  <si>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</si>
  <si>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</si>
  <si>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</si>
  <si>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</si>
  <si>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</si>
  <si>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</si>
  <si>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</si>
  <si>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</si>
  <si>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</si>
  <si>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</si>
  <si>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</si>
  <si>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</si>
  <si>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</si>
  <si>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</si>
  <si>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</si>
  <si>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</si>
  <si>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</si>
  <si>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</si>
  <si>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</si>
  <si>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</si>
  <si>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</si>
  <si>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</si>
  <si>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</si>
  <si>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</si>
  <si>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</si>
  <si>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</si>
  <si>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</si>
  <si>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</si>
  <si>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</si>
  <si>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</si>
  <si>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</si>
  <si>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</si>
  <si>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</si>
  <si>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</si>
  <si>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</si>
  <si>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</si>
  <si>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</si>
  <si>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</si>
  <si>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</si>
  <si>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</si>
  <si>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</si>
  <si>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</si>
  <si>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</si>
  <si>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</si>
  <si>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</si>
  <si>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</si>
  <si>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</si>
  <si>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</si>
  <si>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</si>
  <si>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</si>
  <si>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</si>
  <si>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</si>
  <si>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</si>
  <si>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</si>
  <si>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</si>
  <si>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</si>
  <si>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</si>
  <si>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</si>
  <si>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</si>
  <si>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</si>
  <si>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</si>
  <si>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</si>
  <si>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</si>
  <si>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</si>
  <si>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</si>
  <si>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</si>
  <si>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</si>
  <si>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</si>
  <si>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</si>
  <si>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</si>
  <si>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</si>
  <si>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</si>
  <si>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</si>
  <si>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</si>
  <si>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</si>
  <si>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</si>
  <si>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</si>
  <si>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</si>
  <si>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</si>
  <si>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</si>
  <si>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</si>
  <si>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</si>
  <si>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</si>
  <si>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</si>
  <si>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</si>
  <si>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</si>
  <si>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</si>
  <si>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</si>
  <si>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</si>
  <si>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</si>
  <si>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</si>
  <si>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</si>
  <si>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</si>
  <si>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</si>
  <si>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</si>
  <si>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</si>
  <si>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</si>
  <si>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</si>
  <si>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</si>
  <si>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</si>
  <si>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</si>
  <si>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</si>
  <si>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</si>
  <si>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</si>
  <si>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</si>
  <si>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</si>
  <si>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</si>
  <si>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</si>
  <si>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</si>
  <si>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</si>
  <si>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</si>
  <si>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</si>
  <si>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</si>
  <si>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</si>
  <si>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</si>
  <si>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</si>
  <si>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</si>
  <si>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</si>
  <si>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</si>
  <si>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</si>
  <si>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</si>
  <si>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</si>
  <si>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</si>
  <si>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</si>
  <si>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</si>
  <si>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</si>
  <si>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</si>
  <si>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</si>
  <si>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</si>
  <si>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</si>
  <si>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</si>
  <si>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</si>
  <si>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</si>
  <si>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</si>
  <si>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</si>
  <si>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</si>
  <si>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</si>
  <si>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</si>
  <si>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</si>
  <si>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</si>
  <si>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</si>
  <si>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</si>
  <si>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</si>
  <si>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</si>
  <si>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</si>
  <si>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</si>
  <si>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</si>
  <si>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</si>
  <si>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</si>
  <si>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</si>
  <si>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</si>
  <si>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</si>
  <si>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</si>
  <si>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</si>
  <si>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</si>
  <si>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</si>
  <si>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</si>
  <si>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</si>
  <si>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</si>
  <si>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</si>
  <si>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</si>
  <si>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</si>
  <si>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</si>
  <si>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</si>
  <si>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</si>
  <si>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</si>
  <si>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</si>
  <si>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</si>
  <si>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</si>
  <si>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</si>
  <si>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</si>
  <si>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</si>
  <si>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</si>
  <si>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</si>
  <si>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</si>
  <si>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</si>
  <si>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</si>
  <si>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</si>
  <si>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</si>
  <si>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</si>
  <si>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</si>
  <si>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</si>
  <si>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</si>
  <si>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</si>
  <si>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</si>
  <si>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</si>
  <si>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</si>
  <si>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</si>
  <si>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</si>
  <si>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</si>
  <si>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</si>
  <si>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</si>
  <si>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</si>
  <si>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</si>
  <si>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</si>
  <si>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</si>
  <si>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</si>
  <si>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</si>
  <si>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</si>
  <si>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</si>
  <si>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</si>
  <si>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</si>
  <si>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</si>
  <si>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</si>
  <si>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</si>
  <si>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</si>
  <si>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</si>
  <si>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</si>
  <si>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</si>
  <si>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</si>
  <si>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</si>
  <si>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</si>
  <si>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</si>
  <si>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</si>
  <si>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</si>
  <si>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</si>
  <si>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</si>
  <si>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</si>
  <si>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</si>
  <si>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</si>
  <si>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</si>
  <si>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</si>
  <si>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</si>
  <si>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</si>
  <si>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</si>
  <si>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</si>
  <si>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</si>
  <si>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</si>
  <si>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</si>
  <si>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</si>
  <si>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</si>
  <si>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</si>
  <si>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</si>
  <si>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</si>
  <si>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</si>
  <si>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</si>
  <si>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</si>
  <si>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</si>
  <si>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</si>
  <si>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</si>
  <si>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</si>
  <si>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</si>
  <si>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</si>
  <si>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</si>
  <si>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</si>
  <si>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</si>
  <si>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</si>
  <si>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</si>
  <si>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</si>
  <si>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</si>
  <si>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</si>
  <si>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</si>
  <si>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</si>
  <si>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</si>
  <si>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</si>
  <si>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</si>
  <si>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</si>
  <si>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</si>
  <si>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</si>
  <si>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</si>
  <si>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</si>
  <si>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</si>
  <si>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</si>
  <si>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</si>
  <si>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</si>
  <si>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</si>
  <si>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</si>
  <si>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</si>
  <si>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</si>
  <si>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</si>
  <si>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</si>
  <si>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</si>
  <si>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</si>
  <si>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</si>
  <si>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</si>
  <si>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</si>
  <si>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</si>
  <si>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</si>
  <si>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</si>
  <si>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</si>
  <si>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</si>
  <si>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</si>
  <si>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</si>
  <si>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</si>
  <si>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</si>
  <si>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</si>
  <si>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</si>
  <si>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</si>
  <si>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</si>
  <si>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</si>
  <si>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</si>
  <si>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</si>
  <si>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</si>
  <si>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</si>
  <si>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</si>
  <si>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</si>
  <si>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</si>
  <si>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</si>
  <si>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</si>
  <si>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</si>
  <si>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</si>
  <si>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</si>
  <si>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</si>
  <si>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</si>
  <si>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</si>
  <si>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</si>
  <si>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</si>
  <si>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</si>
  <si>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</si>
  <si>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</si>
  <si>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</si>
  <si>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</si>
  <si>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</si>
  <si>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</si>
  <si>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</si>
  <si>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</si>
  <si>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</si>
  <si>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</si>
  <si>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</si>
  <si>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</si>
  <si>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</si>
  <si>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</si>
  <si>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</si>
  <si>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</si>
  <si>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</si>
  <si>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</si>
  <si>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</si>
  <si>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</si>
  <si>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</si>
  <si>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</si>
  <si>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</si>
  <si>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</si>
  <si>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</si>
  <si>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</si>
  <si>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</si>
  <si>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</si>
  <si>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</si>
  <si>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</si>
  <si>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</si>
  <si>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</si>
  <si>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</si>
  <si>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</si>
  <si>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</si>
  <si>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</si>
  <si>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</si>
  <si>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</si>
  <si>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</si>
  <si>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</si>
  <si>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</si>
  <si>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</si>
  <si>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</si>
  <si>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</si>
  <si>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</si>
  <si>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</si>
  <si>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</si>
  <si>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</si>
  <si>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</si>
  <si>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</si>
  <si>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</si>
  <si>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</si>
  <si>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</si>
  <si>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</si>
  <si>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</si>
  <si>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</si>
  <si>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</si>
  <si>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</si>
  <si>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</si>
  <si>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</si>
  <si>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</si>
  <si>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</si>
  <si>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</si>
  <si>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</si>
  <si>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</si>
  <si>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</si>
  <si>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</si>
  <si>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</si>
  <si>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</si>
  <si>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</si>
  <si>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</si>
  <si>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</si>
  <si>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</si>
  <si>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</si>
  <si>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</si>
  <si>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</si>
  <si>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</si>
  <si>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</si>
  <si>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</si>
  <si>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</si>
  <si>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</si>
  <si>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</si>
  <si>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</si>
  <si>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</si>
  <si>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</si>
  <si>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</si>
  <si>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</si>
  <si>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</si>
  <si>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</si>
  <si>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</si>
  <si>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</si>
  <si>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</si>
  <si>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</si>
  <si>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</si>
  <si>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</si>
  <si>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</si>
  <si>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</si>
  <si>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</si>
  <si>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</si>
  <si>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</si>
  <si>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</si>
  <si>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</si>
  <si>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</si>
  <si>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</si>
  <si>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</si>
  <si>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</si>
  <si>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</si>
  <si>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</si>
  <si>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</si>
  <si>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</si>
  <si>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</si>
  <si>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</si>
  <si>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</si>
  <si>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</si>
  <si>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</si>
  <si>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</si>
  <si>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</si>
  <si>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</si>
  <si>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</si>
  <si>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</si>
  <si>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</si>
  <si>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</si>
  <si>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</si>
  <si>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</si>
  <si>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</si>
  <si>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</si>
  <si>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</si>
  <si>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</si>
  <si>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</si>
  <si>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</si>
  <si>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</si>
  <si>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</si>
  <si>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</si>
  <si>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</si>
  <si>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</si>
  <si>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</si>
  <si>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</si>
  <si>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</si>
  <si>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</si>
  <si>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</si>
  <si>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</si>
  <si>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</si>
  <si>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</si>
  <si>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</si>
  <si>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</si>
  <si>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</si>
  <si>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</si>
  <si>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</si>
  <si>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</si>
  <si>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</si>
  <si>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</si>
  <si>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</si>
  <si>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</si>
  <si>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</si>
  <si>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</si>
  <si>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</si>
  <si>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</si>
  <si>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</si>
  <si>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</si>
  <si>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</si>
  <si>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</si>
  <si>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</si>
  <si>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</si>
  <si>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</si>
  <si>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</si>
  <si>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</si>
  <si>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</si>
  <si>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</si>
  <si>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</si>
  <si>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</si>
  <si>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</si>
  <si>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</si>
  <si>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</si>
  <si>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</si>
  <si>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</si>
  <si>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</si>
  <si>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</si>
  <si>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</si>
  <si>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</si>
  <si>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</si>
  <si>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</si>
  <si>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</si>
  <si>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</si>
  <si>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</si>
  <si>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</si>
  <si>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</si>
  <si>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</si>
  <si>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</si>
  <si>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</si>
  <si>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</si>
  <si>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</si>
  <si>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</si>
  <si>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</si>
  <si>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</si>
  <si>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</si>
  <si>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</si>
  <si>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</si>
  <si>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</si>
  <si>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</si>
  <si>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</si>
  <si>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</si>
  <si>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</si>
  <si>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</si>
  <si>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</si>
  <si>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</si>
  <si>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</si>
  <si>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</si>
  <si>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</si>
  <si>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</si>
  <si>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</si>
  <si>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</si>
  <si>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</si>
  <si>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</si>
  <si>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</si>
  <si>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</si>
  <si>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</si>
  <si>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</si>
  <si>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</si>
  <si>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</si>
  <si>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</si>
  <si>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</si>
  <si>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</si>
  <si>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</si>
  <si>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</si>
  <si>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</si>
  <si>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</si>
  <si>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</si>
  <si>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</si>
  <si>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</si>
  <si>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</si>
  <si>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</si>
  <si>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</si>
  <si>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</si>
  <si>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</si>
  <si>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</si>
  <si>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</si>
  <si>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</si>
  <si>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</si>
  <si>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</si>
  <si>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</si>
  <si>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</si>
  <si>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</si>
  <si>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</si>
  <si>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</si>
  <si>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</si>
  <si>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</si>
  <si>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</si>
  <si>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</si>
  <si>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</si>
  <si>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</si>
  <si>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</si>
  <si>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</si>
  <si>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</si>
  <si>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</si>
  <si>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</si>
  <si>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</si>
  <si>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</si>
  <si>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</si>
  <si>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</si>
  <si>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</si>
  <si>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</si>
  <si>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</si>
  <si>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</si>
  <si>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</si>
  <si>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</si>
  <si>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</si>
  <si>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</si>
  <si>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</si>
  <si>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</si>
  <si>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</si>
  <si>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</si>
  <si>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</si>
  <si>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</si>
  <si>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</si>
  <si>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</si>
  <si>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</si>
  <si>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</si>
  <si>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</si>
  <si>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</si>
  <si>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</si>
  <si>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</si>
  <si>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</si>
  <si>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</si>
  <si>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</si>
  <si>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</si>
  <si>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</si>
  <si>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</si>
  <si>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</si>
  <si>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</si>
  <si>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</si>
  <si>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</si>
  <si>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</si>
  <si>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</si>
  <si>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</si>
  <si>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</si>
  <si>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</si>
  <si>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</si>
  <si>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</si>
  <si>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</si>
  <si>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</si>
  <si>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</si>
  <si>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</si>
  <si>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</si>
  <si>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</si>
  <si>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</si>
  <si>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</si>
  <si>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</si>
  <si>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</si>
  <si>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</si>
  <si>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</si>
  <si>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</si>
  <si>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</si>
  <si>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</si>
  <si>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</si>
  <si>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</si>
  <si>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</si>
  <si>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</si>
  <si>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</si>
  <si>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</si>
  <si>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</si>
  <si>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</si>
  <si>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</si>
  <si>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</si>
  <si>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</si>
  <si>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</si>
  <si>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</si>
  <si>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</si>
  <si>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</si>
  <si>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</si>
  <si>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</si>
  <si>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</si>
  <si>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</si>
  <si>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</si>
  <si>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</si>
  <si>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</si>
  <si>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</si>
  <si>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</si>
  <si>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</si>
  <si>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</si>
  <si>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</si>
  <si>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</si>
  <si>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</si>
  <si>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</si>
  <si>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</si>
  <si>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</si>
  <si>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</si>
  <si>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</si>
  <si>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</si>
  <si>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</si>
  <si>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</si>
  <si>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</si>
  <si>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</si>
  <si>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</si>
  <si>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</si>
  <si>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</si>
  <si>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</si>
  <si>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</si>
  <si>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</si>
  <si>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</si>
  <si>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</si>
  <si>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</si>
  <si>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</si>
  <si>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</si>
  <si>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</si>
  <si>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</si>
  <si>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</si>
  <si>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</si>
  <si>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</si>
  <si>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</si>
  <si>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</si>
  <si>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</si>
  <si>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</si>
  <si>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</si>
  <si>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</si>
  <si>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</si>
  <si>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</si>
  <si>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</si>
  <si>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</si>
  <si>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</si>
  <si>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</si>
  <si>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</si>
  <si>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</si>
  <si>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</si>
  <si>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</si>
  <si>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</si>
  <si>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</si>
  <si>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</si>
  <si>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</si>
  <si>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</si>
  <si>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</si>
  <si>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</si>
  <si>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</si>
  <si>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</si>
  <si>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</si>
  <si>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</si>
  <si>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</si>
  <si>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</si>
  <si>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</si>
  <si>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</si>
  <si>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</si>
  <si>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</si>
  <si>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</si>
  <si>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</si>
  <si>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</si>
  <si>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</si>
  <si>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</si>
  <si>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</si>
  <si>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</si>
  <si>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</si>
  <si>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</si>
  <si>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</si>
  <si>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</si>
  <si>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</si>
  <si>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</si>
  <si>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</si>
  <si>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</si>
  <si>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</si>
  <si>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</si>
  <si>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</si>
  <si>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</si>
  <si>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</si>
  <si>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</si>
  <si>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</si>
  <si>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</si>
  <si>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</si>
  <si>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</si>
  <si>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</si>
  <si>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</si>
  <si>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</si>
  <si>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</si>
  <si>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</si>
  <si>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</si>
  <si>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</si>
  <si>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</si>
  <si>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</si>
  <si>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</si>
  <si>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</si>
  <si>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</si>
  <si>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</si>
  <si>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</si>
  <si>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</si>
  <si>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</si>
  <si>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</si>
  <si>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</si>
  <si>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</si>
  <si>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</si>
  <si>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</si>
  <si>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</si>
  <si>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</si>
  <si>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</si>
  <si>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</si>
  <si>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</si>
  <si>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</si>
  <si>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</si>
  <si>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</si>
  <si>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</si>
  <si>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</si>
  <si>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</si>
  <si>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</si>
  <si>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</si>
  <si>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</si>
  <si>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</si>
  <si>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</si>
  <si>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</si>
  <si>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</si>
  <si>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</si>
  <si>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</si>
  <si>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</si>
  <si>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</si>
  <si>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</si>
  <si>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</si>
  <si>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</si>
  <si>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</si>
  <si>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</si>
  <si>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</si>
  <si>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</si>
  <si>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</si>
  <si>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</si>
  <si>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</si>
  <si>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</si>
  <si>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</si>
  <si>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</si>
  <si>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</si>
  <si>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</si>
  <si>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</si>
  <si>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</si>
  <si>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</si>
  <si>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</si>
  <si>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</si>
  <si>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</si>
  <si>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</si>
  <si>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</si>
  <si>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</si>
  <si>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</si>
  <si>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</si>
  <si>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</si>
  <si>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</si>
  <si>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</si>
  <si>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</si>
  <si>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</si>
  <si>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</si>
  <si>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</si>
  <si>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</si>
  <si>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</si>
  <si>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</si>
  <si>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</si>
  <si>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</si>
  <si>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</si>
  <si>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</si>
  <si>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</si>
  <si>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</si>
  <si>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</si>
  <si>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</si>
  <si>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</si>
  <si>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</si>
  <si>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</si>
  <si>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</si>
  <si>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</si>
  <si>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</si>
  <si>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</si>
  <si>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</si>
  <si>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</si>
  <si>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</si>
  <si>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</si>
  <si>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</si>
  <si>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</si>
  <si>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</si>
  <si>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</si>
  <si>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</si>
  <si>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</si>
  <si>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</si>
  <si>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</si>
  <si>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</si>
  <si>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</si>
  <si>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</si>
  <si>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</si>
  <si>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</si>
  <si>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</si>
  <si>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</si>
  <si>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</si>
  <si>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</si>
  <si>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</si>
  <si>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</si>
  <si>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</si>
  <si>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</si>
  <si>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</si>
  <si>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</si>
  <si>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</si>
  <si>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</si>
  <si>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</si>
  <si>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</si>
  <si>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</si>
  <si>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</si>
  <si>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</si>
  <si>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</si>
  <si>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</si>
  <si>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</si>
  <si>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</si>
  <si>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</si>
  <si>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</si>
  <si>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</si>
  <si>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</si>
  <si>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</si>
  <si>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</si>
  <si>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</si>
  <si>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</si>
  <si>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</si>
  <si>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</si>
  <si>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</si>
  <si>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</si>
  <si>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</si>
  <si>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</si>
  <si>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</si>
  <si>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</si>
  <si>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</si>
  <si>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</si>
  <si>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</si>
  <si>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</si>
  <si>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</si>
  <si>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</si>
  <si>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</si>
  <si>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</si>
  <si>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</si>
  <si>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</si>
  <si>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</si>
  <si>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</si>
  <si>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</si>
  <si>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</si>
  <si>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</si>
  <si>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</si>
  <si>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</si>
  <si>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</si>
  <si>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</si>
  <si>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</si>
  <si>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</si>
  <si>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</si>
  <si>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</si>
  <si>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</si>
  <si>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</si>
  <si>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</si>
  <si>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</si>
  <si>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</si>
  <si>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</si>
  <si>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</si>
  <si>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</si>
  <si>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</si>
  <si>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</si>
  <si>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</si>
  <si>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</si>
  <si>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</si>
  <si>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</si>
  <si>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</si>
  <si>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</si>
  <si>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</si>
  <si>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</si>
  <si>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</si>
  <si>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</si>
  <si>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</si>
  <si>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</si>
  <si>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</si>
  <si>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</si>
  <si>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</si>
  <si>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</si>
  <si>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</si>
  <si>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</si>
  <si>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</si>
  <si>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</si>
  <si>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</si>
  <si>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</si>
  <si>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</si>
  <si>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</si>
  <si>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</si>
  <si>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</si>
  <si>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</si>
  <si>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</si>
  <si>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</si>
  <si>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</si>
  <si>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</si>
  <si>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</si>
  <si>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</si>
  <si>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</si>
  <si>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</si>
  <si>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</si>
  <si>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</si>
  <si>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</si>
  <si>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</si>
  <si>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</si>
  <si>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</si>
  <si>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</si>
  <si>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</si>
  <si>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</si>
  <si>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</si>
  <si>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</si>
  <si>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</si>
  <si>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</si>
  <si>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</si>
  <si>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</si>
  <si>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</si>
  <si>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</si>
  <si>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</si>
  <si>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</si>
  <si>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</si>
  <si>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</si>
  <si>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</si>
  <si>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</si>
  <si>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</si>
  <si>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</si>
  <si>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</si>
  <si>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</si>
  <si>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</si>
  <si>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</si>
  <si>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</si>
  <si>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</si>
  <si>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</si>
  <si>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</si>
  <si>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</si>
  <si>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</si>
  <si>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</si>
  <si>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</si>
  <si>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</si>
  <si>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</si>
  <si>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</si>
  <si>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</si>
  <si>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</si>
  <si>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</si>
  <si>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</si>
  <si>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</si>
  <si>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</si>
  <si>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</si>
  <si>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</si>
  <si>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</si>
  <si>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</si>
  <si>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</si>
  <si>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</si>
  <si>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</si>
  <si>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</si>
  <si>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</si>
  <si>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</si>
  <si>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</si>
  <si>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</si>
  <si>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</si>
  <si>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</si>
  <si>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</si>
  <si>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</si>
  <si>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</si>
  <si>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</si>
  <si>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</si>
  <si>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</si>
  <si>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</si>
  <si>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</si>
  <si>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</si>
  <si>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</si>
  <si>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</si>
  <si>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</si>
  <si>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</si>
  <si>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</si>
  <si>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</si>
  <si>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</si>
  <si>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</si>
  <si>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</si>
  <si>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</si>
  <si>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</si>
  <si>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</si>
  <si>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</si>
  <si>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</si>
  <si>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</si>
  <si>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</si>
  <si>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</si>
  <si>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</si>
  <si>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</si>
  <si>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</si>
  <si>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</si>
  <si>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</si>
  <si>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</si>
  <si>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</si>
  <si>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</si>
  <si>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</si>
  <si>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</si>
  <si>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</si>
  <si>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</si>
  <si>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</si>
  <si>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</si>
  <si>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</si>
  <si>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</si>
  <si>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</si>
  <si>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</si>
  <si>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</si>
  <si>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</si>
  <si>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</si>
  <si>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</si>
  <si>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</si>
  <si>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</si>
  <si>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</si>
  <si>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</si>
  <si>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</si>
  <si>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</si>
  <si>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</si>
  <si>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</si>
  <si>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</si>
  <si>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</si>
  <si>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</si>
  <si>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</si>
  <si>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</si>
  <si>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</si>
  <si>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</si>
  <si>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</si>
  <si>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</si>
  <si>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</si>
  <si>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</si>
  <si>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</si>
  <si>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</si>
  <si>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</si>
  <si>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</si>
  <si>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</si>
  <si>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</si>
  <si>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</si>
  <si>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</si>
  <si>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</si>
  <si>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</si>
  <si>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</si>
  <si>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</si>
  <si>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</si>
  <si>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</si>
  <si>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</si>
  <si>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</si>
  <si>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</si>
  <si>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</si>
  <si>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</si>
  <si>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</si>
  <si>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</si>
  <si>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</si>
  <si>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</si>
  <si>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</si>
  <si>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</si>
  <si>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</si>
  <si>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</si>
  <si>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</si>
  <si>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</si>
  <si>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</si>
  <si>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</si>
  <si>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</si>
  <si>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</si>
  <si>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</si>
  <si>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</si>
  <si>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</si>
  <si>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</si>
  <si>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</si>
  <si>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</si>
  <si>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</si>
  <si>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</si>
  <si>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</si>
  <si>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</si>
  <si>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</si>
  <si>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</si>
  <si>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</si>
  <si>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</si>
  <si>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</si>
  <si>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</si>
  <si>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</si>
  <si>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</si>
  <si>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</si>
  <si>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</si>
  <si>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</si>
  <si>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</si>
  <si>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</si>
  <si>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</si>
  <si>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</si>
  <si>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</si>
  <si>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</si>
  <si>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</si>
  <si>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</si>
  <si>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</si>
  <si>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</si>
  <si>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</si>
  <si>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</si>
  <si>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</si>
  <si>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</si>
  <si>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</si>
  <si>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</si>
  <si>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</si>
  <si>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</si>
  <si>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</si>
  <si>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</si>
  <si>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</si>
  <si>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</si>
  <si>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</si>
  <si>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</si>
  <si>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</si>
  <si>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</si>
  <si>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</si>
  <si>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</si>
  <si>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</si>
  <si>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</si>
  <si>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</si>
  <si>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</si>
  <si>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</si>
  <si>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</si>
  <si>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</si>
  <si>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</si>
  <si>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</si>
  <si>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</si>
  <si>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</si>
  <si>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</si>
  <si>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</si>
  <si>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</si>
  <si>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</si>
  <si>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</si>
  <si>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</si>
  <si>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</si>
  <si>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</si>
  <si>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</si>
  <si>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</si>
  <si>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</si>
  <si>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</si>
  <si>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</si>
  <si>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</si>
  <si>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</si>
  <si>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</si>
  <si>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</si>
  <si>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</si>
  <si>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</si>
  <si>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</si>
  <si>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</si>
  <si>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</si>
  <si>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</si>
  <si>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</si>
  <si>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</si>
  <si>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</si>
  <si>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</si>
  <si>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</si>
  <si>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</si>
  <si>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</si>
  <si>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</si>
  <si>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</si>
  <si>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</si>
  <si>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</si>
  <si>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</si>
  <si>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</si>
  <si>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</si>
  <si>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</si>
  <si>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</si>
  <si>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</si>
  <si>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</si>
  <si>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</si>
  <si>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</si>
  <si>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</si>
  <si>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</si>
  <si>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</si>
  <si>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</si>
  <si>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</si>
  <si>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</si>
  <si>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</si>
  <si>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</si>
  <si>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</si>
  <si>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</si>
  <si>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</si>
  <si>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</si>
  <si>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</si>
  <si>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</si>
  <si>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</si>
  <si>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</si>
  <si>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</si>
  <si>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</si>
  <si>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</si>
  <si>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</si>
  <si>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</si>
  <si>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</si>
  <si>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</si>
  <si>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</si>
  <si>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</si>
  <si>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</si>
  <si>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</si>
  <si>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</si>
  <si>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</si>
  <si>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</si>
  <si>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</si>
  <si>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</si>
  <si>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</si>
  <si>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</si>
  <si>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</si>
  <si>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</si>
  <si>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</si>
  <si>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</si>
  <si>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</si>
  <si>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</si>
  <si>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</si>
  <si>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</si>
  <si>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</si>
  <si>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</si>
  <si>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</si>
  <si>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</si>
  <si>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</si>
  <si>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</si>
  <si>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</si>
  <si>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</si>
  <si>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</si>
  <si>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</si>
  <si>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</si>
  <si>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</si>
  <si>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</si>
  <si>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</si>
  <si>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</si>
  <si>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</si>
  <si>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</si>
  <si>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</si>
  <si>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</si>
  <si>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</si>
  <si>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</si>
  <si>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</si>
  <si>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</si>
  <si>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</si>
  <si>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</si>
  <si>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</si>
  <si>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</si>
  <si>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</si>
  <si>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</si>
  <si>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</si>
  <si>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</si>
  <si>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</si>
  <si>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</si>
  <si>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</si>
  <si>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</si>
  <si>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</si>
  <si>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</si>
  <si>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</si>
  <si>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</si>
  <si>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</si>
  <si>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</si>
  <si>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</si>
  <si>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</si>
  <si>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</si>
  <si>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</si>
  <si>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</si>
  <si>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</si>
  <si>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</si>
  <si>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</si>
  <si>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</si>
  <si>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</si>
  <si>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</si>
  <si>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</si>
  <si>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</si>
  <si>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</si>
  <si>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</si>
  <si>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</si>
  <si>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</si>
  <si>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</si>
  <si>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</si>
  <si>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</si>
  <si>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</si>
  <si>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</si>
  <si>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</si>
  <si>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</si>
  <si>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</si>
  <si>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</si>
  <si>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</si>
  <si>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</si>
  <si>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</si>
  <si>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</si>
  <si>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</si>
  <si>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</si>
  <si>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</si>
  <si>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</si>
  <si>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</si>
  <si>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</si>
  <si>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</si>
  <si>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</si>
  <si>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</si>
  <si>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</si>
  <si>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</si>
  <si>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</si>
  <si>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</si>
  <si>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</si>
  <si>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</si>
  <si>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</si>
  <si>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</si>
  <si>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</si>
  <si>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</si>
  <si>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</si>
  <si>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</si>
  <si>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</si>
  <si>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</si>
  <si>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</si>
  <si>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</si>
  <si>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</si>
  <si>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</si>
  <si>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</si>
  <si>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</si>
  <si>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</si>
  <si>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</si>
  <si>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</si>
  <si>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</si>
  <si>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</si>
  <si>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</si>
  <si>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</si>
  <si>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</si>
  <si>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</si>
  <si>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</si>
  <si>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</si>
  <si>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</si>
  <si>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</si>
  <si>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</si>
  <si>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</si>
  <si>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</si>
  <si>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</si>
  <si>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</si>
  <si>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</si>
  <si>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</si>
  <si>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</si>
  <si>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</si>
  <si>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</si>
  <si>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</si>
  <si>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</si>
  <si>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</si>
  <si>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</si>
  <si>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</si>
  <si>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</si>
  <si>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</si>
  <si>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</si>
  <si>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</si>
  <si>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</si>
  <si>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</si>
  <si>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</si>
  <si>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</si>
  <si>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</si>
  <si>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</si>
  <si>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</si>
  <si>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</si>
  <si>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</si>
  <si>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</si>
  <si>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</si>
  <si>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</si>
  <si>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</si>
  <si>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</si>
  <si>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</si>
  <si>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</si>
  <si>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</si>
  <si>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</si>
  <si>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</si>
  <si>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</si>
  <si>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</si>
  <si>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</si>
  <si>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</si>
  <si>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</si>
  <si>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</si>
  <si>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</si>
  <si>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</si>
  <si>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</si>
  <si>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</si>
  <si>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</si>
  <si>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</si>
  <si>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</si>
  <si>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</si>
  <si>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</si>
  <si>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</si>
  <si>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</si>
  <si>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</si>
  <si>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</si>
  <si>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</si>
  <si>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</si>
  <si>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</si>
  <si>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</si>
  <si>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</si>
  <si>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</si>
  <si>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</si>
  <si>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</si>
  <si>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</si>
  <si>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</si>
  <si>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</si>
  <si>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</si>
  <si>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</si>
  <si>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</si>
  <si>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</si>
  <si>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</si>
  <si>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</si>
  <si>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</si>
  <si>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</si>
  <si>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</si>
  <si>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</si>
  <si>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</si>
  <si>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</si>
  <si>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</si>
  <si>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</si>
  <si>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</si>
  <si>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</si>
  <si>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</si>
  <si>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</si>
  <si>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</si>
  <si>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</si>
  <si>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</si>
  <si>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</si>
  <si>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</si>
  <si>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</si>
  <si>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</si>
  <si>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</si>
  <si>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</si>
  <si>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</si>
  <si>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</si>
  <si>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</si>
  <si>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</si>
  <si>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</si>
  <si>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</si>
  <si>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</si>
  <si>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</si>
  <si>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</si>
  <si>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</si>
  <si>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</si>
  <si>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</si>
  <si>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</si>
  <si>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</si>
  <si>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</si>
  <si>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</si>
  <si>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</si>
  <si>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</si>
  <si>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</si>
  <si>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</si>
  <si>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</si>
  <si>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</si>
  <si>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</si>
  <si>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</si>
  <si>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</si>
  <si>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</si>
  <si>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</si>
  <si>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</si>
  <si>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</si>
  <si>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</si>
  <si>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</si>
  <si>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</si>
  <si>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</si>
  <si>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</si>
  <si>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</si>
  <si>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</si>
  <si>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</si>
  <si>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</si>
  <si>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</si>
  <si>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</si>
  <si>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</si>
  <si>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</si>
  <si>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</si>
  <si>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</si>
  <si>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</si>
  <si>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</si>
  <si>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</si>
  <si>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</si>
  <si>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</si>
  <si>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</si>
  <si>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</si>
  <si>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</si>
  <si>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</si>
  <si>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</si>
  <si>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</si>
  <si>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</si>
  <si>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</si>
  <si>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</si>
  <si>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</si>
  <si>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</si>
  <si>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</si>
  <si>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</si>
  <si>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</si>
  <si>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</si>
  <si>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</si>
  <si>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</si>
  <si>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</si>
  <si>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</si>
  <si>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</si>
  <si>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</si>
  <si>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</si>
  <si>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</si>
  <si>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</si>
  <si>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</si>
  <si>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</si>
  <si>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</si>
  <si>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</si>
  <si>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</si>
  <si>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</si>
  <si>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</si>
  <si>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</si>
  <si>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</si>
  <si>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</si>
  <si>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</si>
  <si>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</si>
  <si>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</si>
  <si>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</si>
  <si>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</si>
  <si>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</si>
  <si>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</si>
  <si>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</si>
  <si>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</si>
  <si>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</si>
  <si>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</si>
  <si>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</si>
  <si>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</si>
  <si>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</si>
  <si>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</si>
  <si>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</si>
  <si>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</si>
  <si>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</si>
  <si>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</si>
  <si>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</si>
  <si>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</si>
  <si>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</si>
  <si>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</si>
  <si>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</si>
  <si>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</si>
  <si>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</si>
  <si>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</si>
  <si>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</si>
  <si>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</si>
  <si>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</si>
  <si>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</si>
  <si>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</si>
  <si>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</si>
  <si>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</si>
  <si>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</si>
  <si>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</si>
  <si>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</si>
  <si>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</si>
  <si>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</si>
  <si>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</si>
  <si>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</si>
  <si>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</si>
  <si>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</si>
  <si>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</si>
  <si>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</si>
  <si>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</si>
  <si>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</si>
  <si>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</si>
  <si>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</si>
  <si>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</si>
  <si>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</si>
  <si>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</si>
  <si>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</si>
  <si>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</si>
  <si>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</si>
  <si>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</si>
  <si>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</si>
  <si>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</si>
  <si>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</si>
  <si>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</si>
  <si>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</si>
  <si>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</si>
  <si>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</si>
  <si>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</si>
  <si>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</si>
  <si>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</si>
  <si>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</si>
  <si>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</si>
  <si>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</si>
  <si>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</si>
  <si>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</si>
  <si>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</si>
  <si>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</si>
  <si>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</si>
  <si>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</si>
  <si>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</si>
  <si>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</si>
  <si>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</si>
  <si>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</si>
  <si>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</si>
  <si>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</si>
  <si>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</si>
  <si>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</si>
  <si>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</si>
  <si>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</si>
  <si>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</si>
  <si>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</si>
  <si>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</si>
  <si>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</si>
  <si>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</si>
  <si>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</si>
  <si>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</si>
  <si>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</si>
  <si>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</si>
  <si>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</si>
  <si>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</si>
  <si>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</si>
  <si>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</si>
  <si>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</si>
  <si>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</si>
  <si>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</si>
  <si>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</si>
  <si>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</si>
  <si>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</si>
  <si>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</si>
  <si>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</si>
  <si>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</si>
  <si>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</si>
  <si>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</si>
  <si>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</si>
  <si>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</si>
  <si>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</si>
  <si>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</si>
  <si>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</si>
  <si>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</si>
  <si>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</si>
  <si>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</si>
  <si>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</si>
  <si>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</si>
  <si>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</si>
  <si>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</si>
  <si>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</si>
  <si>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</si>
  <si>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</si>
  <si>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</si>
  <si>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</si>
  <si>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</si>
  <si>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</si>
  <si>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</si>
  <si>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</si>
  <si>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</si>
  <si>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</si>
  <si>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</si>
  <si>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</si>
  <si>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</si>
  <si>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</si>
  <si>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</si>
  <si>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</si>
  <si>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</si>
  <si>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</si>
  <si>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</si>
  <si>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</si>
  <si>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</si>
  <si>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</si>
  <si>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</si>
  <si>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</si>
  <si>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</si>
  <si>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</si>
  <si>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</si>
  <si>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</si>
  <si>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</si>
  <si>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</si>
  <si>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</si>
  <si>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</si>
  <si>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</si>
  <si>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</si>
  <si>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</si>
  <si>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</si>
  <si>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</si>
  <si>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</si>
  <si>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</si>
  <si>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</si>
  <si>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</si>
  <si>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</si>
  <si>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</si>
  <si>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</si>
  <si>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</si>
  <si>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</si>
  <si>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</si>
  <si>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</si>
  <si>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</si>
  <si>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</si>
  <si>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</si>
  <si>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</si>
  <si>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</si>
  <si>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</si>
  <si>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</si>
  <si>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</si>
  <si>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</si>
  <si>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</si>
  <si>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</si>
  <si>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</si>
  <si>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</si>
  <si>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</si>
  <si>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</si>
  <si>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</si>
  <si>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</si>
  <si>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</si>
  <si>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</si>
  <si>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</si>
  <si>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</si>
  <si>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</si>
  <si>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</si>
  <si>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</si>
  <si>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</si>
  <si>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</si>
  <si>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</si>
  <si>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</si>
  <si>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</si>
  <si>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</si>
  <si>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</si>
  <si>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</si>
  <si>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</si>
  <si>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</si>
  <si>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</si>
  <si>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</si>
  <si>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</si>
  <si>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</si>
  <si>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</si>
  <si>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</si>
  <si>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</si>
  <si>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</si>
  <si>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</si>
  <si>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</si>
  <si>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</si>
  <si>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</si>
  <si>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</si>
  <si>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</si>
  <si>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</si>
  <si>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</si>
  <si>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</si>
  <si>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</si>
  <si>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</si>
  <si>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</si>
  <si>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</si>
  <si>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</si>
  <si>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</si>
  <si>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</si>
  <si>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</si>
  <si>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</si>
  <si>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</si>
  <si>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</si>
  <si>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</si>
  <si>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</si>
  <si>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</si>
  <si>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</si>
  <si>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</si>
  <si>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</si>
  <si>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</si>
  <si>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</si>
  <si>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</si>
  <si>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</si>
  <si>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</si>
  <si>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</si>
  <si>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</si>
  <si>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</si>
  <si>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</si>
  <si>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</si>
  <si>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</si>
  <si>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</si>
  <si>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</si>
  <si>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</si>
  <si>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</si>
  <si>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</si>
  <si>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</si>
  <si>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</si>
  <si>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</si>
  <si>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</si>
  <si>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</si>
  <si>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</si>
  <si>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</si>
  <si>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</si>
  <si>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</si>
  <si>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</si>
  <si>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</si>
  <si>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</si>
  <si>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</si>
  <si>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</si>
  <si>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</si>
  <si>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</si>
  <si>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</si>
  <si>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</si>
  <si>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</si>
  <si>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</si>
  <si>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</si>
  <si>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</si>
  <si>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</si>
  <si>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</si>
  <si>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</si>
  <si>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</si>
  <si>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</si>
  <si>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</si>
  <si>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</si>
  <si>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</si>
  <si>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</si>
  <si>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</si>
  <si>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</si>
  <si>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</si>
  <si>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</si>
  <si>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</si>
  <si>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</si>
  <si>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</si>
  <si>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</si>
  <si>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</si>
  <si>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</si>
  <si>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</si>
  <si>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</si>
  <si>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</si>
  <si>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</si>
  <si>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</si>
  <si>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</si>
  <si>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</si>
  <si>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</si>
  <si>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</si>
  <si>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</si>
  <si>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</si>
  <si>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</si>
  <si>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</si>
  <si>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</si>
  <si>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</si>
  <si>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</si>
  <si>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</si>
  <si>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</si>
  <si>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</si>
  <si>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</si>
  <si>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</si>
  <si>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</si>
  <si>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</si>
  <si>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</si>
  <si>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</si>
  <si>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</si>
  <si>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</si>
  <si>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</si>
  <si>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</si>
  <si>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</si>
  <si>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</si>
  <si>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</si>
  <si>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</si>
  <si>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</si>
  <si>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</si>
  <si>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</si>
  <si>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</si>
  <si>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</si>
  <si>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</si>
  <si>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</si>
  <si>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</si>
  <si>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</si>
  <si>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</si>
  <si>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</si>
  <si>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</si>
  <si>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</si>
  <si>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</si>
  <si>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</si>
  <si>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</si>
  <si>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</si>
  <si>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</si>
  <si>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</si>
  <si>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</si>
  <si>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</si>
  <si>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</si>
  <si>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</si>
  <si>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</si>
  <si>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</si>
  <si>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</si>
  <si>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</si>
  <si>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</si>
  <si>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</si>
  <si>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</si>
  <si>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</si>
  <si>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</si>
  <si>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</si>
  <si>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</si>
  <si>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</si>
  <si>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</si>
  <si>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</si>
  <si>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</si>
  <si>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</si>
  <si>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</si>
  <si>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</si>
  <si>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</si>
  <si>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</si>
  <si>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</si>
  <si>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</si>
  <si>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</si>
  <si>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</si>
  <si>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</si>
  <si>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</si>
  <si>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</si>
  <si>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</si>
  <si>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</si>
  <si>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</si>
  <si>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</si>
  <si>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</si>
  <si>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</si>
  <si>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</si>
  <si>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</si>
  <si>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</si>
  <si>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</si>
  <si>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</si>
  <si>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</si>
  <si>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</si>
  <si>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</si>
  <si>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</si>
  <si>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</si>
  <si>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</si>
  <si>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</si>
  <si>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</si>
  <si>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</si>
  <si>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</si>
  <si>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</si>
  <si>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</si>
  <si>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</si>
  <si>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</si>
  <si>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</si>
  <si>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</si>
  <si>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</si>
  <si>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</si>
  <si>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</si>
  <si>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</si>
  <si>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</si>
  <si>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</si>
  <si>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</si>
  <si>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</si>
  <si>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</si>
  <si>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</si>
  <si>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</si>
  <si>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</si>
  <si>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</si>
  <si>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</si>
  <si>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</si>
  <si>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</si>
  <si>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</si>
  <si>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</si>
  <si>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</si>
  <si>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</si>
  <si>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</si>
  <si>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</si>
  <si>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</si>
  <si>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</si>
  <si>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</si>
  <si>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</si>
  <si>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</si>
  <si>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</si>
  <si>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</si>
  <si>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</si>
  <si>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</si>
  <si>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</si>
  <si>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</si>
  <si>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</si>
  <si>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</si>
  <si>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</si>
  <si>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</si>
  <si>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</si>
  <si>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</si>
  <si>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</si>
  <si>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</si>
  <si>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</si>
  <si>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</si>
  <si>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</si>
  <si>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</si>
  <si>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</si>
  <si>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</si>
  <si>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</si>
  <si>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</si>
  <si>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</si>
  <si>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</si>
  <si>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</si>
  <si>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</si>
  <si>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</si>
  <si>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</si>
  <si>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</si>
  <si>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</si>
  <si>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</si>
  <si>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</si>
  <si>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</si>
  <si>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</si>
  <si>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</si>
  <si>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</si>
  <si>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</si>
  <si>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</si>
  <si>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</si>
  <si>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</si>
  <si>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</si>
  <si>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</si>
  <si>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</si>
  <si>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</si>
  <si>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</si>
  <si>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</si>
  <si>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</si>
  <si>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</si>
  <si>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</si>
  <si>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</si>
  <si>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</si>
  <si>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</si>
  <si>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</si>
  <si>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</si>
  <si>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</si>
  <si>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</si>
  <si>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</si>
  <si>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</si>
  <si>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</si>
  <si>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</si>
  <si>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</si>
  <si>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</si>
  <si>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</si>
  <si>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</si>
  <si>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</si>
  <si>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</si>
  <si>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</si>
  <si>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</si>
  <si>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</si>
  <si>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</si>
  <si>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</si>
  <si>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</si>
  <si>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</si>
  <si>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</si>
  <si>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</si>
  <si>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</si>
  <si>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</si>
  <si>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</si>
  <si>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</si>
  <si>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</si>
  <si>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</si>
  <si>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</si>
  <si>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</si>
  <si>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</si>
  <si>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</si>
  <si>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</si>
  <si>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</si>
  <si>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</si>
  <si>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</si>
  <si>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</si>
  <si>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</si>
  <si>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</si>
  <si>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</si>
  <si>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</si>
  <si>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</si>
  <si>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</si>
  <si>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</si>
  <si>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</si>
  <si>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</si>
  <si>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</si>
  <si>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</si>
  <si>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</si>
  <si>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</si>
  <si>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</si>
  <si>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</si>
  <si>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</si>
  <si>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</si>
  <si>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</si>
  <si>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</si>
  <si>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</si>
  <si>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</si>
  <si>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</si>
  <si>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</si>
  <si>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</si>
  <si>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</si>
  <si>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</si>
  <si>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</si>
  <si>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</si>
  <si>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</si>
  <si>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</si>
  <si>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</si>
  <si>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</si>
  <si>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</si>
  <si>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</si>
  <si>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</si>
  <si>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</si>
  <si>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</si>
  <si>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</si>
  <si>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</si>
  <si>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</si>
  <si>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</si>
  <si>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</si>
  <si>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</si>
  <si>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</si>
  <si>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</si>
  <si>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</si>
  <si>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</si>
  <si>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</si>
  <si>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</si>
  <si>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</si>
  <si>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</si>
  <si>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</si>
  <si>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</si>
  <si>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</si>
  <si>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</si>
  <si>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</si>
  <si>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</si>
  <si>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</si>
  <si>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</si>
  <si>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</si>
  <si>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</si>
  <si>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</si>
  <si>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</si>
  <si>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</si>
  <si>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</si>
  <si>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</si>
  <si>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</si>
  <si>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</si>
  <si>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</si>
  <si>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</si>
  <si>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</si>
  <si>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</si>
  <si>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</si>
  <si>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</si>
  <si>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</si>
  <si>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</si>
  <si>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</si>
  <si>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</si>
  <si>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</si>
  <si>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</si>
  <si>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</si>
  <si>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</si>
  <si>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</si>
  <si>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</si>
  <si>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</si>
  <si>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</si>
  <si>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</si>
  <si>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</si>
  <si>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</si>
  <si>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</si>
  <si>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</si>
  <si>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</si>
  <si>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</si>
  <si>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</si>
  <si>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</si>
  <si>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</si>
  <si>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</si>
  <si>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</si>
  <si>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</si>
  <si>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</si>
  <si>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</si>
  <si>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</si>
  <si>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</si>
  <si>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</si>
  <si>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</si>
  <si>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</si>
  <si>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</si>
  <si>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</si>
  <si>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</si>
  <si>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</si>
  <si>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</si>
  <si>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</si>
  <si>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</si>
  <si>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</si>
  <si>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</si>
  <si>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</si>
  <si>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</si>
  <si>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</si>
  <si>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</si>
  <si>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</si>
  <si>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</si>
  <si>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</si>
  <si>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</si>
  <si>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</si>
  <si>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</si>
  <si>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</si>
  <si>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</si>
  <si>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</si>
  <si>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</si>
  <si>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</si>
  <si>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</si>
  <si>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</si>
  <si>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</si>
  <si>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</si>
  <si>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</si>
  <si>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</si>
  <si>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</si>
  <si>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</si>
  <si>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</si>
  <si>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</si>
  <si>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</si>
  <si>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</si>
  <si>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</si>
  <si>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</si>
  <si>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</si>
  <si>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</si>
  <si>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</si>
  <si>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</si>
  <si>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</si>
  <si>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</si>
  <si>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</si>
  <si>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</si>
  <si>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</si>
  <si>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</si>
  <si>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</si>
  <si>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</si>
  <si>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</si>
  <si>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</si>
  <si>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</si>
  <si>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</si>
  <si>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</si>
  <si>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</si>
  <si>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</si>
  <si>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</si>
  <si>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</si>
  <si>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</si>
  <si>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</si>
  <si>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</si>
  <si>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</si>
  <si>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</si>
  <si>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</si>
  <si>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</si>
  <si>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</si>
  <si>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</si>
  <si>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</si>
  <si>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</si>
  <si>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</si>
  <si>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</si>
  <si>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</si>
  <si>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</si>
  <si>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</si>
  <si>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</si>
  <si>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</si>
  <si>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</si>
  <si>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</si>
  <si>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</si>
  <si>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</si>
  <si>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</si>
  <si>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</si>
  <si>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</si>
  <si>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</si>
  <si>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</si>
  <si>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</si>
  <si>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</si>
  <si>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</si>
  <si>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</si>
  <si>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</si>
  <si>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</si>
  <si>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</si>
  <si>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</si>
  <si>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</si>
  <si>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</si>
  <si>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</si>
  <si>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</si>
  <si>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</si>
  <si>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</si>
  <si>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</si>
  <si>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</si>
  <si>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</si>
  <si>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</si>
  <si>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</si>
  <si>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</si>
  <si>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</si>
  <si>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</si>
  <si>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</si>
  <si>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</si>
  <si>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</si>
  <si>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</si>
  <si>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</si>
  <si>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</si>
  <si>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</si>
  <si>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</si>
  <si>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</si>
  <si>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</si>
  <si>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</si>
  <si>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</si>
  <si>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</si>
  <si>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</si>
  <si>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</si>
  <si>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</si>
  <si>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</si>
  <si>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</si>
  <si>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</si>
  <si>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</si>
  <si>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</si>
  <si>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</si>
  <si>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</si>
  <si>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</si>
  <si>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</si>
  <si>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</si>
  <si>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</si>
  <si>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</si>
  <si>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</si>
  <si>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</si>
  <si>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</si>
  <si>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</si>
  <si>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</si>
  <si>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</si>
  <si>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</si>
  <si>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</si>
  <si>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</si>
  <si>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</si>
  <si>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</si>
  <si>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</si>
  <si>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</si>
  <si>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</si>
  <si>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</si>
  <si>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</si>
  <si>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</si>
  <si>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</si>
  <si>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</si>
  <si>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</si>
  <si>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</si>
  <si>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</si>
  <si>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</si>
  <si>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</si>
  <si>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</si>
  <si>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</si>
  <si>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</si>
  <si>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</si>
  <si>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</si>
  <si>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</si>
  <si>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</si>
  <si>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</si>
  <si>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</si>
  <si>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</si>
  <si>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</si>
  <si>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</si>
  <si>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</si>
  <si>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</si>
  <si>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</si>
  <si>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</si>
  <si>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</si>
  <si>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</si>
  <si>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</si>
  <si>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</si>
  <si>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</si>
  <si>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</si>
  <si>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</si>
  <si>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</si>
  <si>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</si>
  <si>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</si>
  <si>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</si>
  <si>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</si>
  <si>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</si>
  <si>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</si>
  <si>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</si>
  <si>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</si>
  <si>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</si>
  <si>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</si>
  <si>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</si>
  <si>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</si>
  <si>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</si>
  <si>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</si>
  <si>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</si>
  <si>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</si>
  <si>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</si>
  <si>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</si>
  <si>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</si>
  <si>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</si>
  <si>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</si>
  <si>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</si>
  <si>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</si>
  <si>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</si>
  <si>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</si>
  <si>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</si>
  <si>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</si>
  <si>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</si>
  <si>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</si>
  <si>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</si>
  <si>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</si>
  <si>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</si>
  <si>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</si>
  <si>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</si>
  <si>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</si>
  <si>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</si>
  <si>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</si>
  <si>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</si>
  <si>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</si>
  <si>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</si>
  <si>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</si>
  <si>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</si>
  <si>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</si>
  <si>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</si>
  <si>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</si>
  <si>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</si>
  <si>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</si>
  <si>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</si>
  <si>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</si>
  <si>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</si>
  <si>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</si>
  <si>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</si>
  <si>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</si>
  <si>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</si>
  <si>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</si>
  <si>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</si>
  <si>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</si>
  <si>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</si>
  <si>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</si>
  <si>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</si>
  <si>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</si>
  <si>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</si>
  <si>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</si>
  <si>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</si>
  <si>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</si>
  <si>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</si>
  <si>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</si>
  <si>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</si>
  <si>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</si>
  <si>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</si>
  <si>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</si>
  <si>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</si>
  <si>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</si>
  <si>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</si>
  <si>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</si>
  <si>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</si>
  <si>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</si>
  <si>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</si>
  <si>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</si>
  <si>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</si>
  <si>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</si>
  <si>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</si>
  <si>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</si>
  <si>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</si>
  <si>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</si>
  <si>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</si>
  <si>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</si>
  <si>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</si>
  <si>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</si>
  <si>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</si>
  <si>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</si>
  <si>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</si>
  <si>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</si>
  <si>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</si>
  <si>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</si>
  <si>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</si>
  <si>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</si>
  <si>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</si>
  <si>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</si>
  <si>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</si>
  <si>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</si>
  <si>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</si>
  <si>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</si>
  <si>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</si>
  <si>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</si>
  <si>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</si>
  <si>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</si>
  <si>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</si>
  <si>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</si>
  <si>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</si>
  <si>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</si>
  <si>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</si>
  <si>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</si>
  <si>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</si>
  <si>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</si>
  <si>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</si>
  <si>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</si>
  <si>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</si>
  <si>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</si>
  <si>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</si>
  <si>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</si>
  <si>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</si>
  <si>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</si>
  <si>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</si>
  <si>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</si>
  <si>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</si>
  <si>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</si>
  <si>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</si>
  <si>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</si>
  <si>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</si>
  <si>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</si>
  <si>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</si>
  <si>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</si>
  <si>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</si>
  <si>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</si>
  <si>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</si>
  <si>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</si>
  <si>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</si>
  <si>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</si>
  <si>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</si>
  <si>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</si>
  <si>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</si>
  <si>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</si>
  <si>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</si>
  <si>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</si>
  <si>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</si>
  <si>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</si>
  <si>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</si>
  <si>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</si>
  <si>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</si>
  <si>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</si>
  <si>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</si>
  <si>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</si>
  <si>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</si>
  <si>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</si>
  <si>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</si>
  <si>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</si>
  <si>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</si>
  <si>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</si>
  <si>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</si>
  <si>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</si>
  <si>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</si>
  <si>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</si>
  <si>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</si>
  <si>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</si>
  <si>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</si>
  <si>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</si>
  <si>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</si>
  <si>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</si>
  <si>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</si>
  <si>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</si>
  <si>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</si>
  <si>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</si>
  <si>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</si>
  <si>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</si>
  <si>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</si>
  <si>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</si>
  <si>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</si>
  <si>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</si>
  <si>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</si>
  <si>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</si>
  <si>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</si>
  <si>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</si>
  <si>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</si>
  <si>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</si>
  <si>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</si>
  <si>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</si>
  <si>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</si>
  <si>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</si>
  <si>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</si>
  <si>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</si>
  <si>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</si>
  <si>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</si>
  <si>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</si>
  <si>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</si>
  <si>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</si>
  <si>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</si>
  <si>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</si>
  <si>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</si>
  <si>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</si>
  <si>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</si>
  <si>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</si>
  <si>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</si>
  <si>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</si>
  <si>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</si>
  <si>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</si>
  <si>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</si>
  <si>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</si>
  <si>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</si>
  <si>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</si>
  <si>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</si>
  <si>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</si>
  <si>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</si>
  <si>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</si>
  <si>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</si>
  <si>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</si>
  <si>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</si>
  <si>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</si>
  <si>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</si>
  <si>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</si>
  <si>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</si>
  <si>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</si>
  <si>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</si>
  <si>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</si>
  <si>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</si>
  <si>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</si>
  <si>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</si>
  <si>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</si>
  <si>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</si>
  <si>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</si>
  <si>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</si>
  <si>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</si>
  <si>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</si>
  <si>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</si>
  <si>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</si>
  <si>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</si>
  <si>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</si>
  <si>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</si>
  <si>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</si>
  <si>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</si>
  <si>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</si>
  <si>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</si>
  <si>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</si>
  <si>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</si>
  <si>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</si>
  <si>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</si>
  <si>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</si>
  <si>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</si>
  <si>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</si>
  <si>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</si>
  <si>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</si>
  <si>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</si>
  <si>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</si>
  <si>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</si>
  <si>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</si>
  <si>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</si>
  <si>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</si>
  <si>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</si>
  <si>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</si>
  <si>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</si>
  <si>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</si>
  <si>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</si>
  <si>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</si>
  <si>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</si>
  <si>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</si>
  <si>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</si>
  <si>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</si>
  <si>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</si>
  <si>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</si>
  <si>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</si>
  <si>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</si>
  <si>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</si>
  <si>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</si>
  <si>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</si>
  <si>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</si>
  <si>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</si>
  <si>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</si>
  <si>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</si>
  <si>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</si>
  <si>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</si>
  <si>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</si>
  <si>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</si>
  <si>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</si>
  <si>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</si>
  <si>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</si>
  <si>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</si>
  <si>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</si>
  <si>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</si>
  <si>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</si>
  <si>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</si>
  <si>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</si>
  <si>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</si>
  <si>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</si>
  <si>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</si>
  <si>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</si>
  <si>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</si>
  <si>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</si>
  <si>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</si>
  <si>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</si>
  <si>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</si>
  <si>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</si>
  <si>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</si>
  <si>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</si>
  <si>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</si>
  <si>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</si>
  <si>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</si>
  <si>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</si>
  <si>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</si>
  <si>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</si>
  <si>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</si>
  <si>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</si>
  <si>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</si>
  <si>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</si>
  <si>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</si>
  <si>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</si>
  <si>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</si>
  <si>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</si>
  <si>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</si>
  <si>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</si>
  <si>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</si>
  <si>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</si>
  <si>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</si>
  <si>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</si>
  <si>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</si>
  <si>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</si>
  <si>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</si>
  <si>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</si>
  <si>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</si>
  <si>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</si>
  <si>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</si>
  <si>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</si>
  <si>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</si>
  <si>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</si>
  <si>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</si>
  <si>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</si>
  <si>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</si>
  <si>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</si>
  <si>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</si>
  <si>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</si>
  <si>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</si>
  <si>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</si>
  <si>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</si>
  <si>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</si>
  <si>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</si>
  <si>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</si>
  <si>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</si>
  <si>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</si>
  <si>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</si>
  <si>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</si>
  <si>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</si>
  <si>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</si>
  <si>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</si>
  <si>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</si>
  <si>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</si>
  <si>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</si>
  <si>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</si>
  <si>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</si>
  <si>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</si>
  <si>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</si>
  <si>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</si>
  <si>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</si>
  <si>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</si>
  <si>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</si>
  <si>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</si>
  <si>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</si>
  <si>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</si>
  <si>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</si>
  <si>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</si>
  <si>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</si>
  <si>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</si>
  <si>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</si>
  <si>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</si>
  <si>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</si>
  <si>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</si>
  <si>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</si>
  <si>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</si>
  <si>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</si>
  <si>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</si>
  <si>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</si>
  <si>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</si>
  <si>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</si>
  <si>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</si>
  <si>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</si>
  <si>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</si>
  <si>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</si>
  <si>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</si>
  <si>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</si>
  <si>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</si>
  <si>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</si>
  <si>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</si>
  <si>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</si>
  <si>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</si>
  <si>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</si>
  <si>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</si>
  <si>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</si>
  <si>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</si>
  <si>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</si>
  <si>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</si>
  <si>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</si>
  <si>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</si>
  <si>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</si>
  <si>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</si>
  <si>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</si>
  <si>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</si>
  <si>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</si>
  <si>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</si>
  <si>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</si>
  <si>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</si>
  <si>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</si>
  <si>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</si>
  <si>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</si>
  <si>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</si>
  <si>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</si>
  <si>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</si>
  <si>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</si>
  <si>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</si>
  <si>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</si>
  <si>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</si>
  <si>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</si>
  <si>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</si>
  <si>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</si>
  <si>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</si>
  <si>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</si>
  <si>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</si>
  <si>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</si>
  <si>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</si>
  <si>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</si>
  <si>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</si>
  <si>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</si>
  <si>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</si>
  <si>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</si>
  <si>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</si>
  <si>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</si>
  <si>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</si>
  <si>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</si>
  <si>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</si>
  <si>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</si>
  <si>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</si>
  <si>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</si>
  <si>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</si>
  <si>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</si>
  <si>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</si>
  <si>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</si>
  <si>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</si>
  <si>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</si>
  <si>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</si>
  <si>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</si>
  <si>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</si>
  <si>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</si>
  <si>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</si>
  <si>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</si>
  <si>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</si>
  <si>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</si>
  <si>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</si>
  <si>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</si>
  <si>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</si>
  <si>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</si>
  <si>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</si>
  <si>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</si>
  <si>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</si>
  <si>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</si>
  <si>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</si>
  <si>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</si>
  <si>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</si>
  <si>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</si>
  <si>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</si>
  <si>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</si>
  <si>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</si>
  <si>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</si>
  <si>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</si>
  <si>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</si>
  <si>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</si>
  <si>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</si>
  <si>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</si>
  <si>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</si>
  <si>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</si>
  <si>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</si>
  <si>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</si>
  <si>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</si>
  <si>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</si>
  <si>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</si>
  <si>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</si>
  <si>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</si>
  <si>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</si>
  <si>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</si>
  <si>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</si>
  <si>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</si>
  <si>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</si>
  <si>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</si>
  <si>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</si>
  <si>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</si>
  <si>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</si>
  <si>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</si>
  <si>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</si>
  <si>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</si>
  <si>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</si>
  <si>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</si>
  <si>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</si>
  <si>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</si>
  <si>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</si>
  <si>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</si>
  <si>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</si>
  <si>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</si>
  <si>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</si>
  <si>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</si>
  <si>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</si>
  <si>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</si>
  <si>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</si>
  <si>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</si>
  <si>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</si>
  <si>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</si>
  <si>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</si>
  <si>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</si>
  <si>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</si>
  <si>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</si>
  <si>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</si>
  <si>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</si>
  <si>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</si>
  <si>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</si>
  <si>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</si>
  <si>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</si>
  <si>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</si>
  <si>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</si>
  <si>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</si>
  <si>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</si>
  <si>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</si>
  <si>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</si>
  <si>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</si>
  <si>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</si>
  <si>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</si>
  <si>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</si>
  <si>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</si>
  <si>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</si>
  <si>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</si>
  <si>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</si>
  <si>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</si>
  <si>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</si>
  <si>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</si>
  <si>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</si>
  <si>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</si>
  <si>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</si>
  <si>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</si>
  <si>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</si>
  <si>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</si>
  <si>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</si>
  <si>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</si>
  <si>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</si>
  <si>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</si>
  <si>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</si>
  <si>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</si>
  <si>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</si>
  <si>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</si>
  <si>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</si>
  <si>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</si>
  <si>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</si>
  <si>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</si>
  <si>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</si>
  <si>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</si>
  <si>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</si>
  <si>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</si>
  <si>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</si>
  <si>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</si>
  <si>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</si>
  <si>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</si>
  <si>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</si>
  <si>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</si>
  <si>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</si>
  <si>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</si>
  <si>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</si>
  <si>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</si>
  <si>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</si>
  <si>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</si>
  <si>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</si>
  <si>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</si>
  <si>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</si>
  <si>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</si>
  <si>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</si>
  <si>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</si>
  <si>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</si>
  <si>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</si>
  <si>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</si>
  <si>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</si>
  <si>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</si>
  <si>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</si>
  <si>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</si>
  <si>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</si>
  <si>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</si>
  <si>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</si>
  <si>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</si>
  <si>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</si>
  <si>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</si>
  <si>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</si>
  <si>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</si>
  <si>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</si>
  <si>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</si>
  <si>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</si>
  <si>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</si>
  <si>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</si>
  <si>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</si>
  <si>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</si>
  <si>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</si>
  <si>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</si>
  <si>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</si>
  <si>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</si>
  <si>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</si>
  <si>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</si>
  <si>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</si>
  <si>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</si>
  <si>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</si>
  <si>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</si>
  <si>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</si>
  <si>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</si>
  <si>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</si>
  <si>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</si>
  <si>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</si>
  <si>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</si>
  <si>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</si>
  <si>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</si>
  <si>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</si>
  <si>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</si>
  <si>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</si>
  <si>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</si>
  <si>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</si>
  <si>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</si>
  <si>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</si>
  <si>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</si>
  <si>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</si>
  <si>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</si>
  <si>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</si>
  <si>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</si>
  <si>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</si>
  <si>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</si>
  <si>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</si>
  <si>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</si>
  <si>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</si>
  <si>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</si>
  <si>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</si>
  <si>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</si>
  <si>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</si>
  <si>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</si>
  <si>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</si>
  <si>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</si>
  <si>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</si>
  <si>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</si>
  <si>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</si>
  <si>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</si>
  <si>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</si>
  <si>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</si>
  <si>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</si>
  <si>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</si>
  <si>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</si>
  <si>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</si>
  <si>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</si>
  <si>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</si>
  <si>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</si>
  <si>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</si>
  <si>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</si>
  <si>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</si>
  <si>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</si>
  <si>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</si>
  <si>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</si>
  <si>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</si>
  <si>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</si>
  <si>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</si>
  <si>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</si>
  <si>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</si>
  <si>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</si>
  <si>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</si>
  <si>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</si>
  <si>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</si>
  <si>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</si>
  <si>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</si>
  <si>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</si>
  <si>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</si>
  <si>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</si>
  <si>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</si>
  <si>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</si>
  <si>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</si>
  <si>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</si>
  <si>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</si>
  <si>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</si>
  <si>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</si>
  <si>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</si>
  <si>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</si>
  <si>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</si>
  <si>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</si>
  <si>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</si>
  <si>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</si>
  <si>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</si>
  <si>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</si>
  <si>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</si>
  <si>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</si>
  <si>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</si>
  <si>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</si>
  <si>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</si>
  <si>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</si>
  <si>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</si>
  <si>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</si>
  <si>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</si>
  <si>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</si>
  <si>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</si>
  <si>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</si>
  <si>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</si>
  <si>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</si>
  <si>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</si>
  <si>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</si>
  <si>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</si>
  <si>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</si>
  <si>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</si>
  <si>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</si>
  <si>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</si>
  <si>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</si>
  <si>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</si>
  <si>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</si>
  <si>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</si>
  <si>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</si>
  <si>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</si>
  <si>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</si>
  <si>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</si>
  <si>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</si>
  <si>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</si>
  <si>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</si>
  <si>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</si>
  <si>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</si>
  <si>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</si>
  <si>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</si>
  <si>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</si>
  <si>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</si>
  <si>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</si>
  <si>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</si>
  <si>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</si>
  <si>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</si>
  <si>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</si>
  <si>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</si>
  <si>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</si>
  <si>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</si>
  <si>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</si>
  <si>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</si>
  <si>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</si>
  <si>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</si>
  <si>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</si>
  <si>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</si>
  <si>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</si>
  <si>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</si>
  <si>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</si>
  <si>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</si>
  <si>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</si>
  <si>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</si>
  <si>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</si>
  <si>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</si>
  <si>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</si>
  <si>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</si>
  <si>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</si>
  <si>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</si>
  <si>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</si>
  <si>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</si>
  <si>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</si>
  <si>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</si>
  <si>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</si>
  <si>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</si>
  <si>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</si>
  <si>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</si>
  <si>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</si>
  <si>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</si>
  <si>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</si>
  <si>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</si>
  <si>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</si>
  <si>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</si>
  <si>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</si>
  <si>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</si>
  <si>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</si>
  <si>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</si>
  <si>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</si>
  <si>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</si>
  <si>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</si>
  <si>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</si>
  <si>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</si>
  <si>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</si>
  <si>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</si>
  <si>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</si>
  <si>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</si>
  <si>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</si>
  <si>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</si>
  <si>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</si>
  <si>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</si>
  <si>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</si>
  <si>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</si>
  <si>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</si>
  <si>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</si>
  <si>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</si>
  <si>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</si>
  <si>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</si>
  <si>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</si>
  <si>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</si>
  <si>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</si>
  <si>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</si>
  <si>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</si>
  <si>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</si>
  <si>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</si>
  <si>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</si>
  <si>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</si>
  <si>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</si>
  <si>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</si>
  <si>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</si>
  <si>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</si>
  <si>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</si>
  <si>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</si>
  <si>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</si>
  <si>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</si>
  <si>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</si>
  <si>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</si>
  <si>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</si>
  <si>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</si>
  <si>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</si>
  <si>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</si>
  <si>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</si>
  <si>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</si>
  <si>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</si>
  <si>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</si>
  <si>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</si>
  <si>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</si>
  <si>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</si>
  <si>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</si>
  <si>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</si>
  <si>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</si>
  <si>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</si>
  <si>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</si>
  <si>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</si>
  <si>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</si>
  <si>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</si>
  <si>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</si>
  <si>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</si>
  <si>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</si>
  <si>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</si>
  <si>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</si>
  <si>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</si>
  <si>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</si>
  <si>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</si>
  <si>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</si>
  <si>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</si>
  <si>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</si>
  <si>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</si>
  <si>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</si>
  <si>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</si>
  <si>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</si>
  <si>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</si>
  <si>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</si>
  <si>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</si>
  <si>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</si>
  <si>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</si>
  <si>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</si>
  <si>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</si>
  <si>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</si>
  <si>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</si>
  <si>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</si>
  <si>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</si>
  <si>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</si>
  <si>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</si>
  <si>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</si>
  <si>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</si>
  <si>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</si>
  <si>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</si>
  <si>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</si>
  <si>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</si>
  <si>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</si>
  <si>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</si>
  <si>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</si>
  <si>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</si>
  <si>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</si>
  <si>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</si>
  <si>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</si>
  <si>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</si>
  <si>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</si>
  <si>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</si>
  <si>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</si>
  <si>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</si>
  <si>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</si>
  <si>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</si>
  <si>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</si>
  <si>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</si>
  <si>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</si>
  <si>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</si>
  <si>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</si>
  <si>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</si>
  <si>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</si>
  <si>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</si>
  <si>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</si>
  <si>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</si>
  <si>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</si>
  <si>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</si>
  <si>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</si>
  <si>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</si>
  <si>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</si>
  <si>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</si>
  <si>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</si>
  <si>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</si>
  <si>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</si>
  <si>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</si>
  <si>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</si>
  <si>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</si>
  <si>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</si>
  <si>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</si>
  <si>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</si>
  <si>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</si>
  <si>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</si>
  <si>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</si>
  <si>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</si>
  <si>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</si>
  <si>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</si>
  <si>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</si>
  <si>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</si>
  <si>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</si>
  <si>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</si>
  <si>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</si>
  <si>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</si>
  <si>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</si>
  <si>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</si>
  <si>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</si>
  <si>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</si>
  <si>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</si>
  <si>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</si>
  <si>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</si>
  <si>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</si>
  <si>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</si>
  <si>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</si>
  <si>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</si>
  <si>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</si>
  <si>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</si>
  <si>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</si>
  <si>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</si>
  <si>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</si>
  <si>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</si>
  <si>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</si>
  <si>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</si>
  <si>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</si>
  <si>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</si>
  <si>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</si>
  <si>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</si>
  <si>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</si>
  <si>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</si>
  <si>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</si>
  <si>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</si>
  <si>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</si>
  <si>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</si>
  <si>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</si>
  <si>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</si>
  <si>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</si>
  <si>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</si>
  <si>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</si>
  <si>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</si>
  <si>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</si>
  <si>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</si>
  <si>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</si>
  <si>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</si>
  <si>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</si>
  <si>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</si>
  <si>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</si>
  <si>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</si>
  <si>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</si>
  <si>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</si>
  <si>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</si>
  <si>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</si>
  <si>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</si>
  <si>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</si>
  <si>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</si>
  <si>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</si>
  <si>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</si>
  <si>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</si>
  <si>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</si>
  <si>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</si>
  <si>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</si>
  <si>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</si>
  <si>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</si>
  <si>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</si>
  <si>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</si>
  <si>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</si>
  <si>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</si>
  <si>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</si>
  <si>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</si>
  <si>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</si>
  <si>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</si>
  <si>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</si>
  <si>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</si>
  <si>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</si>
  <si>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</si>
  <si>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</si>
  <si>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</si>
  <si>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</si>
  <si>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</si>
  <si>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</si>
  <si>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</si>
  <si>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</si>
  <si>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</si>
  <si>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</si>
  <si>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</si>
  <si>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</si>
  <si>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</si>
  <si>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</si>
  <si>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</si>
  <si>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</si>
  <si>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</si>
  <si>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</si>
  <si>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</si>
  <si>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</si>
  <si>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</si>
  <si>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</si>
  <si>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</si>
  <si>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</si>
  <si>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</si>
  <si>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</si>
  <si>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</si>
  <si>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</si>
  <si>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</si>
  <si>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</si>
  <si>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</si>
  <si>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</si>
  <si>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</si>
  <si>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</si>
  <si>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</si>
  <si>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</si>
  <si>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</si>
  <si>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</si>
  <si>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</si>
  <si>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</si>
  <si>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</si>
  <si>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</si>
  <si>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</si>
  <si>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</si>
  <si>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</si>
  <si>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</si>
  <si>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</si>
  <si>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</si>
  <si>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</si>
  <si>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</si>
  <si>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</si>
  <si>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</si>
  <si>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</si>
  <si>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</si>
  <si>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</si>
  <si>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</si>
  <si>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</si>
  <si>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</si>
  <si>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</si>
  <si>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</si>
  <si>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</si>
  <si>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</si>
  <si>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</si>
  <si>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</si>
  <si>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</si>
  <si>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</si>
  <si>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</si>
  <si>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</si>
  <si>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</si>
  <si>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</si>
  <si>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</si>
  <si>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</si>
  <si>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</si>
  <si>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</si>
  <si>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</si>
  <si>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</si>
  <si>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</si>
  <si>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</si>
  <si>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</si>
  <si>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</si>
  <si>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</si>
  <si>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</si>
  <si>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</si>
  <si>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</si>
  <si>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</si>
  <si>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</si>
  <si>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</si>
  <si>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</si>
  <si>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</si>
  <si>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</si>
  <si>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</si>
  <si>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</si>
  <si>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</si>
  <si>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</si>
  <si>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</si>
  <si>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</si>
  <si>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</si>
  <si>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</si>
  <si>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</si>
  <si>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</si>
  <si>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</si>
  <si>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</si>
  <si>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</si>
  <si>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</si>
  <si>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</si>
  <si>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</si>
  <si>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</si>
  <si>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</si>
  <si>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</si>
  <si>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</si>
  <si>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</si>
  <si>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</si>
  <si>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</si>
  <si>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</si>
  <si>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</si>
  <si>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</si>
  <si>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</si>
  <si>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</si>
  <si>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</si>
  <si>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</si>
  <si>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</si>
  <si>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</si>
  <si>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</si>
  <si>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</si>
  <si>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</si>
  <si>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</si>
  <si>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</si>
  <si>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</si>
  <si>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</si>
  <si>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</si>
  <si>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</si>
  <si>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</si>
  <si>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</si>
  <si>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</si>
  <si>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</si>
  <si>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</si>
  <si>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</si>
  <si>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</si>
  <si>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</si>
  <si>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</si>
  <si>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</si>
  <si>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</si>
  <si>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</si>
  <si>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</si>
  <si>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</si>
  <si>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</si>
  <si>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</si>
  <si>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</si>
  <si>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</si>
  <si>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</si>
  <si>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</si>
  <si>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</si>
  <si>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</si>
  <si>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</si>
  <si>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</si>
  <si>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</si>
  <si>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</si>
  <si>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</si>
  <si>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</si>
  <si>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</si>
  <si>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</si>
  <si>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</si>
  <si>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</si>
  <si>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</si>
  <si>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</si>
  <si>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</si>
  <si>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</si>
  <si>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</si>
  <si>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</si>
  <si>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</si>
  <si>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</si>
  <si>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</si>
  <si>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</si>
  <si>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</si>
  <si>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</si>
  <si>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</si>
  <si>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</si>
  <si>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</si>
  <si>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</si>
  <si>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</si>
  <si>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</si>
  <si>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</si>
  <si>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</si>
  <si>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</si>
  <si>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</si>
  <si>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</si>
  <si>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</si>
  <si>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</si>
  <si>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</si>
  <si>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</si>
  <si>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</si>
  <si>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</si>
  <si>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</si>
  <si>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</si>
  <si>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</si>
  <si>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</si>
  <si>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</si>
  <si>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</si>
  <si>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</si>
  <si>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</si>
  <si>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</si>
  <si>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</si>
  <si>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</si>
  <si>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</si>
  <si>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</si>
  <si>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</si>
  <si>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</si>
  <si>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</si>
  <si>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</si>
  <si>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</si>
  <si>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</si>
  <si>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</si>
  <si>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</si>
  <si>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</si>
  <si>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</si>
  <si>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</si>
  <si>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</si>
  <si>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</si>
  <si>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</si>
  <si>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</si>
  <si>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</si>
  <si>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</si>
  <si>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</si>
  <si>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</si>
  <si>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</si>
  <si>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</si>
  <si>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</si>
  <si>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</si>
  <si>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</si>
  <si>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</si>
  <si>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</si>
  <si>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</si>
  <si>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</si>
  <si>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</si>
  <si>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</si>
  <si>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</si>
  <si>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</si>
  <si>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</si>
  <si>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</si>
  <si>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</si>
  <si>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</si>
  <si>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</si>
  <si>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</si>
  <si>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</si>
  <si>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</si>
  <si>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</si>
  <si>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</si>
  <si>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</si>
  <si>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</si>
  <si>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</si>
  <si>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</si>
  <si>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</si>
  <si>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</si>
  <si>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</si>
  <si>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</si>
  <si>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</si>
  <si>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</si>
  <si>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</si>
  <si>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</si>
  <si>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</si>
  <si>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</si>
  <si>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</si>
  <si>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</si>
  <si>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</si>
  <si>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</si>
  <si>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</si>
  <si>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</si>
  <si>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</si>
  <si>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</si>
  <si>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</si>
  <si>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</si>
  <si>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</si>
  <si>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</si>
  <si>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</si>
  <si>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</si>
  <si>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</si>
  <si>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</si>
  <si>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</si>
  <si>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</si>
  <si>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</si>
  <si>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</si>
  <si>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</si>
  <si>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</si>
  <si>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</si>
  <si>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</si>
  <si>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</si>
  <si>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</si>
  <si>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</si>
  <si>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</si>
  <si>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</si>
  <si>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</si>
  <si>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</si>
  <si>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</si>
  <si>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</si>
  <si>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</si>
  <si>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</si>
  <si>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</si>
  <si>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</si>
  <si>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</si>
  <si>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</si>
  <si>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</si>
  <si>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</si>
  <si>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</si>
  <si>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</si>
  <si>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</si>
  <si>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</si>
  <si>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</si>
  <si>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</si>
  <si>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</si>
  <si>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</si>
  <si>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</si>
  <si>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</si>
  <si>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</si>
  <si>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</si>
  <si>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</si>
  <si>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</si>
  <si>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</si>
  <si>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</si>
  <si>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</si>
  <si>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</si>
  <si>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</si>
  <si>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</si>
  <si>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</si>
  <si>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</si>
  <si>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</si>
  <si>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</si>
  <si>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</si>
  <si>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</si>
  <si>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</si>
  <si>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</si>
  <si>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</si>
  <si>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</si>
  <si>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</si>
  <si>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</si>
  <si>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</si>
  <si>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</si>
  <si>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</si>
  <si>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</si>
  <si>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</si>
  <si>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</si>
  <si>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</si>
  <si>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</si>
  <si>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</si>
  <si>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</si>
  <si>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</si>
  <si>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</si>
  <si>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</si>
  <si>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</si>
  <si>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</si>
  <si>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</si>
  <si>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</si>
  <si>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</si>
  <si>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</si>
  <si>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</si>
  <si>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</si>
  <si>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</si>
  <si>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</si>
  <si>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</si>
  <si>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</si>
  <si>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</si>
  <si>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</si>
  <si>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</si>
  <si>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</si>
  <si>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</si>
  <si>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</si>
  <si>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</si>
  <si>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</si>
  <si>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</si>
  <si>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</si>
  <si>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</si>
  <si>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</si>
  <si>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</si>
  <si>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</si>
  <si>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</si>
  <si>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</si>
  <si>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</si>
  <si>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</si>
  <si>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</si>
  <si>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</si>
  <si>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</si>
  <si>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</si>
  <si>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</si>
  <si>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</si>
  <si>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</si>
  <si>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</si>
  <si>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</si>
  <si>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</si>
  <si>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</si>
  <si>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</si>
  <si>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</si>
  <si>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</si>
  <si>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</si>
  <si>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</si>
  <si>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</si>
  <si>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</si>
  <si>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</si>
  <si>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</si>
  <si>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</si>
  <si>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</si>
  <si>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</si>
  <si>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</si>
  <si>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</si>
  <si>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</si>
  <si>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</si>
  <si>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</si>
  <si>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</si>
  <si>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</si>
  <si>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</si>
  <si>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</si>
  <si>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</si>
  <si>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</si>
  <si>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</si>
  <si>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</si>
  <si>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</si>
  <si>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</si>
  <si>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</si>
  <si>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</si>
  <si>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</si>
  <si>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</si>
  <si>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</si>
  <si>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</si>
  <si>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</si>
  <si>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</si>
  <si>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</si>
  <si>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</si>
  <si>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</si>
  <si>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</si>
  <si>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</si>
  <si>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</si>
  <si>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</si>
  <si>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</si>
  <si>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</si>
  <si>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</si>
  <si>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</si>
  <si>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</si>
  <si>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</si>
  <si>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</si>
  <si>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</si>
  <si>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</si>
  <si>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</si>
  <si>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</si>
  <si>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</si>
  <si>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</si>
  <si>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</si>
  <si>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</si>
  <si>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</si>
  <si>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</si>
  <si>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</si>
  <si>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</si>
  <si>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</si>
  <si>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</si>
  <si>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</si>
  <si>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</si>
  <si>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</si>
  <si>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</si>
  <si>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</si>
  <si>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</si>
  <si>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</si>
  <si>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</si>
  <si>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</si>
  <si>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</si>
  <si>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</si>
  <si>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</si>
  <si>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</si>
  <si>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</si>
  <si>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</si>
  <si>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</si>
  <si>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</si>
  <si>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</si>
  <si>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</si>
  <si>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</si>
  <si>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</si>
  <si>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</si>
  <si>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</si>
  <si>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</si>
  <si>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</si>
  <si>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</si>
  <si>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</si>
  <si>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</si>
  <si>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</si>
  <si>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</si>
  <si>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</si>
  <si>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</si>
  <si>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</si>
  <si>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</si>
  <si>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</si>
  <si>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</si>
  <si>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</si>
  <si>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</si>
  <si>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</si>
  <si>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</si>
  <si>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</si>
  <si>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</si>
  <si>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</si>
  <si>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</si>
  <si>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</si>
  <si>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</si>
  <si>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</si>
  <si>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</si>
  <si>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</si>
  <si>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</si>
  <si>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</si>
  <si>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</si>
  <si>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</si>
  <si>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</si>
  <si>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</si>
  <si>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</si>
  <si>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</si>
  <si>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</si>
  <si>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</si>
  <si>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</si>
  <si>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</si>
  <si>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</si>
  <si>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</si>
  <si>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</si>
  <si>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</si>
  <si>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</si>
  <si>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</si>
  <si>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</si>
  <si>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</si>
  <si>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</si>
  <si>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</si>
  <si>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</si>
  <si>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</si>
  <si>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</si>
  <si>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</si>
  <si>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</si>
  <si>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</si>
  <si>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</si>
  <si>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</si>
  <si>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</si>
  <si>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</si>
  <si>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</si>
  <si>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</si>
  <si>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</si>
  <si>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</si>
  <si>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</si>
  <si>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</si>
  <si>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</si>
  <si>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</si>
  <si>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</si>
  <si>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</si>
  <si>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</si>
  <si>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</si>
  <si>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</si>
  <si>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</si>
  <si>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</si>
  <si>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</si>
  <si>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</si>
  <si>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</si>
  <si>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</si>
  <si>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</si>
  <si>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</si>
  <si>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</si>
  <si>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</si>
  <si>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</si>
  <si>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</si>
  <si>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</si>
  <si>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</si>
  <si>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</si>
  <si>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</si>
  <si>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</si>
  <si>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</si>
  <si>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</si>
  <si>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</si>
  <si>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</si>
  <si>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</si>
  <si>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</si>
  <si>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</si>
  <si>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</si>
  <si>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</si>
  <si>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</si>
  <si>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</si>
  <si>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</si>
  <si>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</si>
  <si>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</si>
  <si>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</si>
  <si>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</si>
  <si>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</si>
  <si>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</si>
  <si>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</si>
  <si>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</si>
  <si>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</si>
  <si>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</si>
  <si>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</si>
  <si>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</si>
  <si>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</si>
  <si>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</si>
  <si>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</si>
  <si>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</si>
  <si>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</si>
  <si>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</si>
  <si>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</si>
  <si>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</si>
  <si>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</si>
  <si>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</si>
  <si>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</si>
  <si>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</si>
  <si>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</si>
  <si>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</si>
  <si>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</si>
  <si>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</si>
  <si>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</si>
  <si>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</si>
  <si>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</si>
  <si>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</si>
  <si>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</si>
  <si>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</si>
  <si>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</si>
  <si>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</si>
  <si>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</si>
  <si>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</si>
  <si>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</si>
  <si>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</si>
  <si>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</si>
  <si>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</si>
  <si>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</si>
  <si>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</si>
  <si>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</si>
  <si>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</si>
  <si>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</si>
  <si>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</si>
  <si>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</si>
  <si>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</si>
  <si>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</si>
  <si>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</si>
  <si>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</si>
  <si>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</si>
  <si>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</si>
  <si>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</si>
  <si>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</si>
  <si>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</si>
  <si>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</si>
  <si>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</si>
  <si>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</si>
  <si>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</si>
  <si>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</si>
  <si>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</si>
  <si>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</si>
  <si>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</si>
  <si>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</si>
  <si>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</si>
  <si>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</si>
  <si>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</si>
  <si>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</si>
  <si>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</si>
  <si>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</si>
  <si>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</si>
  <si>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</si>
  <si>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</si>
  <si>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</si>
  <si>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</si>
  <si>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</si>
  <si>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</si>
  <si>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</si>
  <si>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</si>
  <si>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</si>
  <si>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</si>
  <si>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</si>
  <si>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</si>
  <si>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</si>
  <si>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</si>
  <si>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</si>
  <si>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</si>
  <si>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</si>
  <si>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</si>
  <si>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</si>
  <si>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</si>
  <si>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</si>
  <si>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</si>
  <si>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</si>
  <si>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</si>
  <si>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</si>
  <si>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</si>
  <si>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</si>
  <si>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</si>
  <si>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</si>
  <si>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</si>
  <si>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</si>
  <si>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</si>
  <si>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</si>
  <si>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</si>
  <si>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</si>
  <si>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</si>
  <si>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</si>
  <si>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</si>
  <si>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</si>
  <si>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</si>
  <si>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</si>
  <si>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</si>
  <si>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</si>
  <si>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</si>
  <si>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</si>
  <si>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</si>
  <si>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</si>
  <si>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</si>
  <si>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</si>
  <si>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</si>
  <si>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</si>
  <si>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</si>
  <si>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</si>
  <si>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</si>
  <si>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</si>
  <si>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</si>
  <si>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</si>
  <si>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</si>
  <si>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</si>
  <si>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</si>
  <si>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</si>
  <si>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</si>
  <si>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</si>
  <si>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</si>
  <si>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</si>
  <si>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</si>
  <si>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</si>
  <si>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</si>
  <si>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</si>
  <si>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</si>
  <si>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</si>
  <si>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</si>
  <si>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</si>
  <si>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</si>
  <si>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</si>
  <si>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</si>
  <si>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</si>
  <si>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</si>
  <si>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</si>
  <si>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</si>
  <si>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</si>
  <si>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</si>
  <si>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</si>
  <si>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</si>
  <si>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</si>
  <si>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</si>
  <si>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</si>
  <si>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</si>
  <si>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</si>
  <si>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</si>
  <si>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</si>
  <si>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</si>
  <si>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</si>
  <si>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</si>
  <si>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</si>
  <si>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</si>
  <si>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</si>
  <si>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</si>
  <si>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</si>
  <si>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</si>
  <si>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</si>
  <si>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</si>
  <si>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</si>
  <si>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</si>
  <si>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</si>
  <si>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</si>
  <si>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</si>
  <si>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</si>
  <si>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</si>
  <si>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</si>
  <si>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</si>
  <si>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</si>
  <si>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</si>
  <si>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</si>
  <si>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</si>
  <si>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</si>
  <si>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</si>
  <si>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</si>
  <si>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</si>
  <si>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</si>
  <si>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</si>
  <si>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</si>
  <si>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</si>
  <si>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</si>
  <si>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</si>
  <si>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</si>
  <si>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</si>
  <si>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</si>
  <si>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</si>
  <si>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</si>
  <si>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</si>
  <si>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</si>
  <si>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</si>
  <si>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</si>
  <si>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</si>
  <si>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</si>
  <si>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</si>
  <si>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</si>
  <si>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</si>
  <si>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</si>
  <si>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</si>
  <si>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</si>
  <si>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</si>
  <si>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</si>
  <si>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</si>
  <si>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</si>
  <si>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</si>
  <si>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</si>
  <si>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</si>
  <si>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</si>
  <si>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</si>
  <si>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</si>
  <si>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</si>
  <si>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</si>
  <si>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</si>
  <si>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</si>
  <si>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</si>
  <si>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</si>
  <si>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</si>
  <si>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</si>
  <si>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</si>
  <si>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</si>
  <si>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</si>
  <si>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</si>
  <si>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</si>
  <si>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</si>
  <si>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</si>
  <si>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</si>
  <si>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</si>
  <si>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</si>
  <si>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</si>
  <si>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</si>
  <si>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</si>
  <si>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</si>
  <si>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</si>
  <si>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</si>
  <si>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</si>
  <si>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</si>
  <si>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</si>
  <si>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</si>
  <si>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</si>
  <si>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</si>
  <si>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</si>
  <si>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</si>
  <si>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</si>
  <si>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</si>
  <si>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</si>
  <si>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</si>
  <si>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</si>
  <si>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</si>
  <si>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</si>
  <si>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</si>
  <si>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</si>
  <si>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</si>
  <si>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</si>
  <si>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</si>
  <si>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</si>
  <si>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</si>
  <si>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</si>
  <si>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</si>
  <si>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</si>
  <si>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</si>
  <si>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</si>
  <si>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</si>
  <si>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</si>
  <si>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</si>
  <si>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</si>
  <si>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</si>
  <si>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</si>
  <si>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</si>
  <si>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</si>
  <si>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</si>
  <si>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</si>
  <si>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</si>
  <si>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</si>
  <si>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</si>
  <si>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</si>
  <si>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</si>
  <si>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</si>
  <si>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</si>
  <si>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</si>
  <si>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</si>
  <si>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</si>
  <si>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</si>
  <si>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</si>
  <si>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</si>
  <si>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</si>
  <si>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</si>
  <si>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</si>
  <si>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</si>
  <si>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</si>
  <si>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</si>
  <si>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</si>
  <si>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</si>
  <si>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</si>
  <si>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</si>
  <si>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</si>
  <si>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</si>
  <si>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</si>
  <si>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</si>
  <si>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</si>
  <si>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</si>
  <si>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</si>
  <si>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</si>
  <si>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</si>
  <si>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</si>
  <si>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</si>
  <si>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</si>
  <si>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</si>
  <si>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</si>
  <si>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</si>
  <si>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</si>
  <si>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</si>
  <si>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</si>
  <si>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</si>
  <si>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</si>
  <si>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</si>
  <si>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</si>
  <si>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</si>
  <si>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</si>
  <si>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</si>
  <si>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</si>
  <si>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</si>
  <si>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</si>
  <si>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</si>
  <si>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</si>
  <si>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</si>
  <si>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</si>
  <si>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</si>
  <si>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</si>
  <si>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</si>
  <si>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</si>
  <si>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</si>
  <si>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</si>
  <si>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</si>
  <si>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</si>
  <si>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</si>
  <si>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</si>
  <si>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</si>
  <si>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</si>
  <si>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</si>
  <si>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</si>
  <si>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</si>
  <si>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</si>
  <si>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</si>
  <si>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</si>
  <si>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</si>
  <si>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</si>
  <si>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</si>
  <si>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</si>
  <si>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</si>
  <si>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</si>
  <si>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</si>
  <si>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</si>
  <si>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</si>
  <si>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</si>
  <si>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</si>
  <si>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</si>
  <si>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</si>
  <si>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</si>
  <si>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</si>
  <si>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</si>
  <si>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</si>
  <si>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</si>
  <si>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</si>
  <si>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</si>
  <si>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</si>
  <si>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</si>
  <si>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</si>
  <si>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</si>
  <si>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</si>
  <si>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</si>
  <si>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</si>
  <si>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</si>
  <si>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</si>
  <si>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</si>
  <si>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</si>
  <si>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</si>
  <si>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</si>
  <si>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</si>
  <si>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</si>
  <si>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</si>
  <si>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</si>
  <si>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</si>
  <si>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</si>
  <si>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</si>
  <si>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</si>
  <si>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</si>
  <si>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</si>
  <si>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</si>
  <si>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</si>
  <si>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</si>
  <si>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</si>
  <si>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</si>
  <si>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</si>
  <si>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</si>
  <si>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</si>
  <si>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</si>
  <si>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</si>
  <si>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</si>
  <si>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</si>
  <si>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</si>
  <si>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</si>
  <si>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</si>
  <si>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</si>
  <si>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</si>
  <si>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</si>
  <si>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</si>
  <si>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</si>
  <si>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</si>
  <si>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</si>
  <si>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</si>
  <si>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</si>
  <si>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</si>
  <si>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</si>
  <si>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</si>
  <si>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</si>
  <si>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</si>
  <si>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</si>
  <si>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</si>
  <si>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</si>
  <si>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</si>
  <si>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</si>
  <si>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</si>
  <si>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</si>
  <si>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</si>
  <si>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</si>
  <si>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</si>
  <si>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</si>
  <si>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</si>
  <si>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</si>
  <si>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</si>
  <si>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</si>
  <si>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</si>
  <si>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</si>
  <si>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</si>
  <si>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</si>
  <si>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</si>
  <si>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</si>
  <si>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</si>
  <si>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</si>
  <si>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</si>
  <si>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</si>
  <si>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</si>
  <si>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</si>
  <si>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</si>
  <si>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</si>
  <si>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</si>
  <si>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</si>
  <si>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</si>
  <si>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</si>
  <si>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</si>
  <si>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</si>
  <si>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</si>
  <si>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</si>
  <si>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</si>
  <si>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</si>
  <si>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</si>
  <si>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</si>
  <si>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</si>
  <si>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</si>
  <si>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</si>
  <si>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</si>
  <si>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</si>
  <si>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</si>
  <si>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</si>
  <si>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</si>
  <si>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</si>
  <si>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</si>
  <si>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</si>
  <si>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</si>
  <si>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</si>
  <si>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</si>
  <si>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</si>
  <si>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</si>
  <si>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</si>
  <si>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</si>
  <si>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</si>
  <si>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</si>
  <si>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</si>
  <si>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</si>
  <si>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</si>
  <si>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</si>
  <si>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</si>
  <si>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</si>
  <si>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</si>
  <si>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</si>
  <si>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</si>
  <si>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</si>
  <si>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</si>
  <si>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</si>
  <si>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</si>
  <si>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</si>
  <si>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</si>
  <si>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</si>
  <si>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</si>
  <si>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</si>
  <si>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</si>
  <si>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</si>
  <si>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</si>
  <si>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</si>
  <si>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</si>
  <si>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</si>
  <si>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</si>
  <si>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</si>
  <si>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</si>
  <si>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</si>
  <si>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</si>
  <si>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</si>
  <si>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</si>
  <si>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</si>
  <si>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</si>
  <si>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</si>
  <si>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</si>
  <si>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</si>
  <si>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</si>
  <si>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</si>
  <si>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</si>
  <si>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</si>
  <si>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</si>
  <si>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</si>
  <si>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</si>
  <si>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</si>
  <si>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</si>
  <si>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</si>
  <si>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</si>
  <si>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</si>
  <si>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</si>
  <si>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</si>
  <si>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</si>
  <si>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</si>
  <si>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</si>
  <si>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</si>
  <si>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</si>
  <si>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</si>
  <si>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</si>
  <si>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</si>
  <si>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</si>
  <si>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</si>
  <si>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</si>
  <si>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</si>
  <si>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</si>
  <si>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</si>
  <si>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</si>
  <si>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</si>
  <si>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</si>
  <si>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</si>
  <si>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</si>
  <si>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</si>
  <si>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</si>
  <si>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</si>
  <si>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</si>
  <si>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</si>
  <si>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</si>
  <si>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</si>
  <si>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</si>
  <si>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</si>
  <si>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</si>
  <si>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</si>
  <si>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</si>
  <si>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</si>
  <si>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</si>
  <si>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</si>
  <si>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</si>
  <si>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</si>
  <si>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</si>
  <si>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</si>
  <si>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</si>
  <si>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</si>
  <si>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</si>
  <si>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</si>
  <si>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</si>
  <si>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</si>
  <si>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</si>
  <si>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</si>
  <si>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</si>
  <si>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</si>
  <si>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</si>
  <si>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</si>
  <si>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</si>
  <si>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</si>
  <si>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</si>
  <si>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</si>
  <si>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</si>
  <si>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</si>
  <si>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</si>
  <si>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</si>
  <si>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</si>
  <si>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</si>
  <si>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</si>
  <si>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</si>
  <si>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</si>
  <si>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</si>
  <si>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</si>
  <si>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</si>
  <si>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</si>
  <si>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</si>
  <si>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</si>
  <si>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</si>
  <si>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</si>
  <si>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</si>
  <si>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</si>
  <si>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</si>
  <si>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</si>
  <si>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</si>
  <si>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</si>
  <si>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</si>
  <si>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</si>
  <si>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</si>
  <si>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</si>
  <si>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</si>
  <si>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</si>
  <si>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</si>
  <si>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</si>
  <si>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</si>
  <si>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</si>
  <si>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</si>
  <si>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</si>
  <si>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</si>
  <si>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</si>
  <si>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</si>
  <si>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</si>
  <si>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</si>
  <si>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</si>
  <si>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</si>
  <si>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</si>
  <si>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</si>
  <si>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</si>
  <si>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</si>
  <si>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</si>
  <si>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</si>
  <si>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</si>
  <si>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</si>
  <si>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</si>
  <si>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</si>
  <si>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</si>
  <si>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</si>
  <si>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</si>
  <si>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</si>
  <si>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</si>
  <si>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</si>
  <si>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</si>
  <si>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</si>
  <si>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</si>
  <si>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</si>
  <si>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</si>
  <si>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</si>
  <si>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</si>
  <si>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</si>
  <si>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</si>
  <si>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</si>
  <si>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</si>
  <si>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</si>
  <si>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</si>
  <si>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</si>
  <si>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</si>
  <si>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</si>
  <si>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</si>
  <si>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</si>
  <si>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</si>
  <si>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</si>
  <si>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</si>
  <si>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</si>
  <si>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</si>
  <si>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</si>
  <si>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</si>
  <si>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</si>
  <si>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</si>
  <si>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</si>
  <si>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</si>
  <si>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</si>
  <si>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</si>
  <si>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</si>
  <si>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</si>
  <si>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</si>
  <si>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</si>
  <si>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</si>
  <si>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</si>
  <si>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</si>
  <si>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</si>
  <si>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</si>
  <si>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</si>
  <si>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</si>
  <si>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</si>
  <si>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</si>
  <si>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</si>
  <si>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</si>
  <si>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</si>
  <si>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</si>
  <si>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</si>
  <si>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</si>
  <si>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</si>
  <si>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</si>
  <si>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</si>
  <si>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</si>
  <si>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</si>
  <si>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</si>
  <si>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</si>
  <si>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</si>
  <si>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</si>
  <si>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</si>
  <si>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</si>
  <si>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</si>
  <si>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</si>
  <si>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</si>
  <si>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</si>
  <si>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</si>
  <si>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</si>
  <si>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</si>
  <si>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</si>
  <si>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</si>
  <si>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</si>
  <si>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</si>
  <si>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</si>
  <si>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</si>
  <si>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</si>
  <si>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</si>
  <si>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</si>
  <si>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</si>
  <si>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</si>
  <si>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</si>
  <si>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</si>
  <si>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</si>
  <si>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</si>
  <si>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</si>
  <si>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</si>
  <si>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</si>
  <si>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</si>
  <si>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</si>
  <si>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</si>
  <si>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</si>
  <si>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</si>
  <si>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</si>
  <si>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</si>
  <si>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</si>
  <si>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</si>
  <si>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</si>
  <si>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</si>
  <si>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</si>
  <si>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</si>
  <si>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</si>
  <si>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</si>
  <si>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</si>
  <si>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</si>
  <si>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</si>
  <si>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</si>
  <si>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</si>
  <si>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</si>
  <si>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</si>
  <si>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</si>
  <si>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</si>
  <si>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</si>
  <si>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</si>
  <si>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</si>
  <si>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</si>
  <si>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</si>
  <si>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</si>
  <si>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</si>
  <si>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</si>
  <si>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</si>
  <si>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</si>
  <si>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</si>
  <si>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</si>
  <si>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</si>
  <si>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</si>
  <si>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</si>
  <si>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</si>
  <si>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</si>
  <si>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</si>
  <si>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</si>
  <si>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</si>
  <si>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</si>
  <si>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</si>
  <si>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</si>
  <si>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</si>
  <si>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</si>
  <si>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</si>
  <si>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</si>
  <si>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</si>
  <si>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</si>
  <si>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</si>
  <si>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</si>
  <si>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</si>
  <si>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</si>
  <si>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</si>
  <si>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</si>
  <si>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</si>
  <si>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</si>
  <si>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</si>
  <si>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</si>
  <si>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</si>
  <si>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</si>
  <si>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</si>
  <si>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</si>
  <si>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</si>
  <si>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</si>
  <si>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</si>
  <si>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</si>
  <si>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</si>
  <si>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</si>
  <si>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</si>
  <si>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</si>
  <si>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</si>
  <si>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</si>
  <si>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</si>
  <si>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</si>
  <si>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</si>
  <si>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</si>
  <si>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</si>
  <si>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</si>
  <si>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</si>
  <si>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</si>
  <si>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</si>
  <si>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</si>
  <si>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</si>
  <si>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</si>
  <si>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</si>
  <si>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</si>
  <si>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</si>
  <si>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</si>
  <si>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</si>
  <si>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</si>
  <si>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</si>
  <si>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</si>
  <si>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</si>
  <si>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</si>
  <si>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</si>
  <si>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</si>
  <si>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</si>
  <si>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</si>
  <si>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</si>
  <si>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</si>
  <si>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</si>
  <si>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</si>
  <si>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</si>
  <si>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</si>
  <si>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</si>
  <si>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</si>
  <si>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</si>
  <si>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</si>
  <si>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</si>
  <si>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</si>
  <si>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</si>
  <si>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</si>
  <si>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</si>
  <si>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</si>
  <si>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</si>
  <si>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</si>
  <si>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</si>
  <si>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</si>
  <si>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</si>
  <si>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</si>
  <si>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</si>
  <si>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</si>
  <si>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</si>
  <si>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</si>
  <si>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</si>
  <si>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</si>
  <si>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</si>
  <si>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</si>
  <si>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</si>
  <si>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</si>
  <si>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</si>
  <si>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</si>
  <si>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</si>
  <si>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</si>
  <si>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</si>
  <si>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</si>
  <si>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</si>
  <si>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</si>
  <si>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</si>
  <si>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</si>
  <si>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</si>
  <si>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</si>
  <si>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</si>
  <si>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</si>
  <si>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</si>
  <si>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</si>
  <si>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</si>
  <si>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</si>
  <si>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</si>
  <si>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</si>
  <si>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</si>
  <si>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</si>
  <si>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</si>
  <si>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</si>
  <si>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</si>
  <si>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</si>
  <si>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</si>
  <si>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</si>
  <si>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</si>
  <si>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</si>
  <si>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</si>
  <si>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</si>
  <si>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</si>
  <si>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</si>
  <si>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</si>
  <si>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</si>
  <si>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</si>
  <si>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</si>
  <si>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</si>
  <si>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</si>
  <si>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</si>
  <si>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</si>
  <si>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</si>
  <si>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</si>
  <si>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</si>
  <si>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</si>
  <si>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</si>
  <si>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</si>
  <si>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</si>
  <si>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</si>
  <si>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</si>
  <si>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</si>
  <si>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</si>
  <si>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</si>
  <si>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</si>
  <si>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</si>
  <si>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</si>
  <si>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</si>
  <si>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</si>
  <si>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</si>
  <si>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</si>
  <si>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</si>
  <si>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</si>
  <si>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</si>
  <si>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</si>
  <si>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</si>
  <si>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</si>
  <si>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</si>
  <si>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</si>
  <si>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</si>
  <si>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</si>
  <si>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</si>
  <si>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</si>
  <si>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</si>
  <si>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</si>
  <si>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</si>
  <si>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</si>
  <si>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</si>
  <si>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</si>
  <si>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</si>
  <si>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</si>
  <si>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</si>
  <si>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</si>
  <si>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</si>
  <si>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</si>
  <si>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</si>
  <si>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</si>
  <si>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</si>
  <si>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</si>
  <si>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</si>
  <si>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</si>
  <si>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</si>
  <si>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</si>
  <si>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</si>
  <si>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</si>
  <si>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</si>
  <si>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</si>
  <si>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</si>
  <si>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</si>
  <si>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</si>
  <si>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</si>
  <si>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</si>
  <si>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</si>
  <si>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</si>
  <si>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</si>
  <si>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</si>
  <si>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</si>
  <si>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</si>
  <si>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</si>
  <si>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</si>
  <si>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</si>
  <si>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</si>
  <si>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</si>
  <si>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</si>
  <si>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</si>
  <si>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</si>
  <si>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</si>
  <si>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</si>
  <si>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</si>
  <si>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</si>
  <si>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</si>
  <si>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</si>
  <si>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</si>
  <si>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</si>
  <si>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</si>
  <si>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</si>
  <si>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</si>
  <si>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</si>
  <si>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</si>
  <si>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</si>
  <si>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</si>
  <si>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</si>
  <si>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</si>
  <si>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</si>
  <si>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</si>
  <si>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</si>
  <si>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</si>
  <si>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</si>
  <si>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</si>
  <si>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</si>
  <si>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</si>
  <si>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</si>
  <si>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</si>
  <si>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</si>
  <si>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</si>
  <si>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</si>
  <si>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</si>
  <si>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</si>
  <si>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</si>
  <si>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</si>
  <si>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</si>
  <si>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</si>
  <si>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</si>
  <si>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</si>
  <si>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</si>
  <si>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</si>
  <si>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</si>
  <si>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</si>
  <si>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</si>
  <si>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</si>
  <si>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</si>
  <si>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</si>
  <si>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</si>
  <si>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</si>
  <si>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</si>
  <si>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</si>
  <si>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</si>
  <si>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</si>
  <si>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</si>
  <si>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</si>
  <si>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</si>
  <si>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</si>
  <si>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</si>
  <si>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</si>
  <si>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</si>
  <si>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</si>
  <si>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</si>
  <si>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</si>
  <si>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</si>
  <si>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</si>
  <si>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</si>
  <si>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</si>
  <si>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</si>
  <si>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</si>
  <si>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</si>
  <si>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</si>
  <si>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</si>
  <si>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</si>
  <si>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</si>
  <si>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</si>
  <si>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</si>
  <si>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</si>
  <si>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</si>
  <si>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</si>
  <si>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</si>
  <si>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</si>
  <si>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</si>
  <si>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</si>
  <si>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</si>
  <si>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</si>
  <si>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</si>
  <si>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</si>
  <si>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</si>
  <si>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</si>
  <si>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</si>
  <si>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</si>
  <si>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</si>
  <si>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</si>
  <si>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</si>
  <si>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</si>
  <si>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</si>
  <si>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</si>
  <si>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</si>
  <si>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</si>
  <si>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</si>
  <si>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</si>
  <si>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</si>
  <si>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</si>
  <si>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</si>
  <si>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</si>
  <si>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</si>
  <si>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</si>
  <si>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</si>
  <si>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</si>
  <si>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</si>
  <si>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</si>
  <si>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</si>
  <si>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</si>
  <si>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</si>
  <si>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</si>
  <si>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</si>
  <si>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</si>
  <si>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</si>
  <si>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</si>
  <si>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</si>
  <si>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</si>
  <si>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</si>
  <si>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</si>
  <si>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</si>
  <si>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</si>
  <si>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</si>
  <si>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</si>
  <si>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</si>
  <si>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</si>
  <si>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</si>
  <si>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</si>
  <si>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</si>
  <si>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</si>
  <si>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</si>
  <si>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</si>
  <si>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</si>
  <si>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</si>
  <si>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</si>
  <si>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</si>
  <si>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</si>
  <si>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</si>
  <si>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</si>
  <si>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</si>
  <si>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</si>
  <si>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</si>
  <si>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</si>
  <si>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</si>
  <si>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</si>
  <si>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</si>
  <si>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</si>
  <si>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</si>
  <si>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</si>
  <si>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</si>
  <si>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</si>
  <si>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</si>
  <si>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</si>
  <si>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</si>
  <si>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</si>
  <si>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</si>
  <si>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</si>
  <si>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</si>
  <si>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</si>
  <si>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</si>
  <si>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</si>
  <si>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</si>
  <si>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</si>
  <si>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</si>
  <si>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</si>
  <si>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</si>
  <si>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</si>
  <si>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</si>
  <si>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</si>
  <si>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</si>
  <si>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</si>
  <si>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</si>
  <si>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</si>
  <si>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</si>
  <si>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</si>
  <si>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</si>
  <si>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</si>
  <si>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</si>
  <si>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</si>
  <si>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</si>
  <si>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</si>
  <si>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</si>
  <si>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</si>
  <si>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</si>
  <si>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</si>
  <si>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</si>
  <si>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</si>
  <si>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</si>
  <si>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</si>
  <si>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</si>
  <si>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</si>
  <si>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</si>
  <si>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</si>
  <si>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</si>
  <si>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</si>
  <si>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</si>
  <si>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</si>
  <si>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</si>
  <si>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</si>
  <si>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</si>
  <si>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</si>
  <si>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</si>
  <si>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</si>
  <si>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</si>
  <si>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</si>
  <si>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</si>
  <si>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</si>
  <si>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</si>
  <si>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</si>
  <si>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</si>
  <si>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</si>
  <si>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</si>
  <si>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</si>
  <si>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</si>
  <si>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</si>
  <si>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</si>
  <si>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</si>
  <si>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</si>
  <si>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</si>
  <si>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</si>
  <si>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</si>
  <si>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</si>
  <si>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</si>
  <si>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</si>
  <si>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</si>
  <si>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</si>
  <si>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</si>
  <si>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</si>
  <si>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</si>
  <si>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</si>
  <si>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</si>
  <si>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</si>
  <si>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</si>
  <si>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</si>
  <si>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</si>
  <si>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</si>
  <si>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</si>
  <si>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</si>
  <si>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</si>
  <si>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</si>
  <si>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</si>
  <si>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</si>
  <si>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</si>
  <si>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</si>
  <si>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</si>
  <si>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</si>
  <si>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</si>
  <si>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</si>
  <si>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</si>
  <si>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</si>
  <si>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</si>
  <si>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</si>
  <si>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</si>
  <si>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</si>
  <si>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</si>
  <si>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</si>
  <si>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</si>
  <si>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</si>
  <si>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</si>
  <si>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</si>
  <si>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</si>
  <si>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</si>
  <si>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</si>
  <si>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</si>
  <si>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</si>
  <si>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</si>
  <si>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</si>
  <si>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</si>
  <si>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</si>
  <si>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</si>
  <si>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</si>
  <si>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</si>
  <si>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</si>
  <si>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</si>
  <si>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</si>
  <si>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</si>
  <si>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</si>
  <si>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</si>
  <si>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</si>
  <si>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</si>
  <si>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</si>
  <si>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</si>
  <si>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</si>
  <si>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</si>
  <si>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</si>
  <si>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</si>
  <si>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</si>
  <si>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</si>
  <si>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</si>
  <si>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</si>
  <si>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</si>
  <si>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</si>
  <si>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</si>
  <si>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</si>
  <si>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</si>
  <si>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</si>
  <si>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</si>
  <si>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</si>
  <si>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</si>
  <si>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</si>
  <si>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</si>
  <si>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</si>
  <si>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</si>
  <si>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</si>
  <si>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</si>
  <si>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</si>
  <si>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</si>
  <si>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</si>
  <si>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</si>
  <si>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</si>
  <si>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</si>
  <si>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</si>
  <si>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</si>
  <si>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</si>
  <si>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</si>
  <si>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</si>
  <si>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</si>
  <si>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</si>
  <si>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</si>
  <si>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</si>
  <si>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</si>
  <si>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</si>
  <si>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</si>
  <si>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</si>
  <si>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</si>
  <si>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</si>
  <si>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</si>
  <si>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</si>
  <si>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</si>
  <si>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</si>
  <si>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</si>
  <si>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</si>
  <si>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</si>
  <si>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</si>
  <si>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</si>
  <si>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</si>
  <si>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</si>
  <si>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</si>
  <si>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</si>
  <si>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</si>
  <si>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</si>
  <si>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</si>
  <si>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</si>
  <si>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</si>
  <si>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</si>
  <si>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</si>
  <si>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</si>
  <si>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</si>
  <si>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</si>
  <si>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</si>
  <si>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</si>
  <si>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</si>
  <si>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</si>
  <si>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</si>
  <si>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</si>
  <si>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</si>
  <si>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</si>
  <si>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</si>
  <si>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</si>
  <si>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</si>
  <si>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</si>
  <si>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</si>
  <si>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</si>
  <si>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</si>
  <si>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</si>
  <si>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</si>
  <si>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</si>
  <si>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</si>
  <si>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</si>
  <si>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</si>
  <si>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</si>
  <si>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</si>
  <si>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</si>
  <si>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</si>
  <si>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</si>
  <si>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</si>
  <si>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</si>
  <si>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</si>
  <si>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</si>
  <si>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</si>
  <si>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</si>
  <si>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</si>
  <si>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</si>
  <si>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</si>
  <si>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</si>
  <si>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</si>
  <si>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</si>
  <si>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</si>
  <si>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</si>
  <si>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</si>
  <si>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</si>
  <si>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</si>
  <si>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</si>
  <si>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</si>
  <si>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</si>
  <si>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</si>
  <si>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</si>
  <si>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</si>
  <si>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</si>
  <si>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</si>
  <si>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</si>
  <si>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</si>
  <si>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</si>
  <si>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</si>
  <si>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</si>
  <si>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</si>
  <si>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</si>
  <si>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</si>
  <si>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</si>
  <si>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</si>
  <si>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</si>
  <si>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</si>
  <si>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</si>
  <si>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</si>
  <si>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</si>
  <si>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</si>
  <si>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</si>
  <si>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</si>
  <si>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</si>
  <si>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</si>
  <si>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</si>
  <si>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</si>
  <si>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</si>
  <si>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</si>
  <si>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</si>
  <si>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</si>
  <si>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</si>
  <si>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</si>
  <si>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</si>
  <si>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</si>
  <si>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</si>
  <si>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</si>
  <si>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</si>
  <si>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</si>
  <si>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</si>
  <si>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</si>
  <si>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</si>
  <si>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</si>
  <si>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</si>
  <si>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</si>
  <si>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</si>
  <si>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</si>
  <si>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</si>
  <si>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</si>
  <si>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</si>
  <si>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</si>
  <si>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</si>
  <si>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</si>
  <si>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</si>
  <si>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</si>
  <si>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</si>
  <si>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</si>
  <si>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</si>
  <si>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</si>
  <si>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</si>
  <si>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</si>
  <si>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</si>
  <si>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</si>
  <si>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</si>
  <si>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</si>
  <si>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</si>
  <si>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</si>
  <si>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</si>
  <si>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</si>
  <si>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</si>
  <si>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</si>
  <si>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</si>
  <si>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</si>
  <si>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</si>
  <si>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</si>
  <si>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</si>
  <si>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</si>
  <si>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</si>
  <si>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</si>
  <si>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</si>
  <si>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</si>
  <si>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</si>
  <si>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</si>
  <si>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</si>
  <si>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</si>
  <si>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</si>
  <si>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</si>
  <si>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</si>
  <si>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</si>
  <si>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</si>
  <si>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</si>
  <si>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</si>
  <si>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</si>
  <si>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</si>
  <si>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</si>
  <si>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</si>
  <si>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</si>
  <si>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</si>
  <si>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</si>
  <si>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</si>
  <si>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</si>
  <si>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</si>
  <si>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</si>
  <si>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</si>
  <si>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</si>
  <si>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</si>
  <si>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</si>
  <si>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</si>
  <si>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</si>
  <si>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</si>
  <si>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</si>
  <si>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</si>
  <si>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</si>
  <si>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</si>
  <si>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</si>
  <si>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</si>
  <si>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</si>
  <si>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</si>
  <si>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</si>
  <si>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</si>
  <si>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</si>
  <si>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</si>
  <si>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</si>
  <si>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</si>
  <si>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</si>
  <si>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</si>
  <si>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</si>
  <si>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</si>
  <si>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</si>
  <si>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</si>
  <si>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</si>
  <si>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</si>
  <si>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</si>
  <si>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</si>
  <si>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</si>
  <si>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</si>
  <si>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</si>
  <si>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</si>
  <si>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</si>
  <si>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</si>
  <si>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</si>
  <si>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</si>
  <si>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</si>
  <si>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</si>
  <si>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</si>
  <si>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</si>
  <si>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</si>
  <si>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</si>
  <si>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</si>
  <si>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</si>
  <si>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</si>
  <si>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</si>
  <si>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</si>
  <si>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</si>
  <si>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</si>
  <si>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</si>
  <si>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</si>
  <si>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</si>
  <si>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</si>
  <si>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</si>
  <si>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</si>
  <si>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</si>
  <si>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</si>
  <si>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</si>
  <si>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</si>
  <si>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</si>
  <si>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</si>
  <si>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</si>
  <si>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</si>
  <si>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</si>
  <si>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</si>
  <si>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</si>
  <si>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</si>
  <si>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</si>
  <si>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</si>
  <si>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</si>
  <si>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</si>
  <si>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</si>
  <si>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</si>
  <si>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</si>
  <si>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</si>
  <si>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</si>
  <si>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</si>
  <si>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</si>
  <si>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</si>
  <si>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</si>
  <si>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</si>
  <si>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</si>
  <si>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</si>
  <si>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</si>
  <si>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</si>
  <si>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</si>
  <si>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</si>
  <si>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</si>
  <si>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</si>
  <si>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</si>
  <si>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</si>
  <si>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</si>
  <si>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</si>
  <si>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</si>
  <si>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</si>
  <si>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</si>
  <si>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</si>
  <si>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</si>
  <si>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</si>
  <si>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</si>
  <si>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</si>
  <si>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</si>
  <si>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</si>
  <si>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</si>
  <si>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</si>
  <si>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</si>
  <si>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</si>
  <si>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</si>
  <si>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</si>
  <si>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</si>
  <si>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</si>
  <si>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</si>
  <si>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</si>
  <si>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</si>
  <si>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</si>
  <si>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</si>
  <si>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</si>
  <si>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</si>
  <si>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</si>
  <si>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</si>
  <si>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</si>
  <si>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</si>
  <si>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</si>
  <si>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</si>
  <si>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</si>
  <si>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</si>
  <si>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</si>
  <si>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</si>
  <si>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</si>
  <si>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</si>
  <si>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</si>
  <si>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</si>
  <si>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</si>
  <si>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</si>
  <si>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</si>
  <si>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</si>
  <si>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</si>
  <si>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</si>
  <si>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</si>
  <si>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</si>
  <si>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</si>
  <si>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</si>
  <si>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</si>
  <si>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</si>
  <si>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</si>
  <si>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</si>
  <si>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</si>
  <si>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</si>
  <si>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</si>
  <si>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</si>
  <si>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</si>
  <si>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</si>
  <si>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</si>
  <si>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</si>
  <si>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</si>
  <si>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</si>
  <si>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</si>
  <si>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</si>
  <si>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</si>
  <si>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</si>
  <si>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</si>
  <si>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</si>
  <si>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</si>
  <si>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</si>
  <si>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</si>
  <si>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</si>
  <si>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</si>
  <si>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</si>
  <si>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</si>
  <si>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</si>
  <si>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</si>
  <si>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</si>
  <si>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</si>
  <si>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</si>
  <si>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</si>
  <si>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</si>
  <si>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</si>
  <si>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</si>
  <si>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</si>
  <si>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</si>
  <si>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</si>
  <si>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</si>
  <si>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</si>
  <si>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</si>
  <si>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</si>
  <si>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</si>
  <si>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</si>
  <si>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</si>
  <si>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</si>
  <si>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</si>
  <si>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</si>
  <si>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</si>
  <si>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</si>
  <si>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</si>
  <si>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</si>
  <si>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</si>
  <si>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</si>
  <si>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</si>
  <si>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</si>
  <si>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</si>
  <si>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</si>
  <si>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</si>
  <si>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</si>
  <si>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</si>
  <si>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</si>
  <si>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</si>
  <si>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</si>
  <si>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</si>
  <si>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</si>
  <si>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</si>
  <si>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</si>
  <si>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</si>
  <si>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</si>
  <si>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</si>
  <si>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</si>
  <si>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</si>
  <si>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</si>
  <si>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</si>
  <si>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</si>
  <si>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</si>
  <si>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</si>
  <si>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</si>
  <si>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</si>
  <si>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</si>
  <si>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</si>
  <si>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</si>
  <si>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</si>
  <si>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</si>
  <si>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</si>
  <si>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</si>
  <si>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</si>
  <si>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</si>
  <si>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</si>
  <si>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</si>
  <si>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</si>
  <si>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</si>
  <si>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</si>
  <si>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</si>
  <si>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</si>
  <si>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</si>
  <si>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</si>
  <si>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</si>
  <si>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</si>
  <si>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</si>
  <si>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</si>
  <si>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</si>
  <si>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</si>
  <si>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</si>
  <si>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</si>
  <si>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</si>
  <si>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</si>
  <si>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</si>
  <si>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</si>
  <si>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</si>
  <si>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</si>
  <si>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</si>
  <si>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</si>
  <si>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</si>
  <si>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</si>
  <si>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</si>
  <si>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</si>
  <si>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</si>
  <si>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</si>
  <si>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</si>
  <si>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</si>
  <si>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</si>
  <si>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</si>
  <si>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</si>
  <si>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</si>
  <si>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</si>
  <si>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</si>
  <si>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</si>
  <si>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</si>
  <si>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</si>
  <si>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</si>
  <si>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</si>
  <si>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</si>
  <si>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</si>
  <si>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</si>
  <si>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</si>
  <si>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</si>
  <si>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</si>
  <si>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</si>
  <si>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</si>
  <si>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</si>
  <si>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</si>
  <si>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</si>
  <si>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</si>
  <si>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</si>
  <si>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</si>
  <si>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</si>
  <si>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</si>
  <si>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</si>
  <si>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</si>
  <si>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</si>
  <si>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</si>
  <si>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</si>
  <si>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</si>
  <si>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</si>
  <si>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</si>
  <si>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</si>
  <si>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</si>
  <si>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</si>
  <si>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</si>
  <si>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</si>
  <si>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</si>
  <si>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</si>
  <si>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</si>
  <si>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</si>
  <si>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</si>
  <si>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</si>
  <si>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</si>
  <si>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</si>
  <si>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</si>
  <si>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</si>
  <si>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</si>
  <si>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</si>
  <si>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</si>
  <si>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</si>
  <si>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</si>
  <si>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</si>
  <si>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</si>
  <si>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</si>
  <si>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</si>
  <si>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</si>
  <si>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</si>
  <si>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</si>
  <si>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</si>
  <si>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</si>
  <si>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</si>
  <si>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</si>
  <si>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</si>
  <si>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</si>
  <si>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</si>
  <si>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</si>
  <si>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</si>
  <si>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</si>
  <si>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</si>
  <si>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</si>
  <si>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</si>
  <si>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</si>
  <si>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</si>
  <si>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</si>
  <si>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</si>
  <si>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</si>
  <si>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</si>
  <si>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</si>
  <si>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</si>
  <si>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</si>
  <si>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</si>
  <si>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</si>
  <si>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</si>
  <si>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</si>
  <si>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</si>
  <si>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</si>
  <si>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</si>
  <si>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</si>
  <si>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</si>
  <si>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</si>
  <si>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</si>
  <si>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</si>
  <si>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</si>
  <si>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</si>
  <si>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</si>
  <si>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</si>
  <si>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</si>
  <si>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</si>
  <si>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</si>
  <si>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</si>
  <si>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</si>
  <si>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</si>
  <si>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</si>
  <si>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</si>
  <si>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</si>
  <si>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</si>
  <si>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</si>
  <si>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</si>
  <si>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</si>
  <si>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</si>
  <si>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</si>
  <si>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</si>
  <si>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</si>
  <si>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</si>
  <si>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</si>
  <si>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</si>
  <si>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</si>
  <si>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</si>
  <si>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</si>
  <si>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</si>
  <si>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</si>
  <si>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</si>
  <si>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</si>
  <si>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</si>
  <si>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</si>
  <si>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</si>
  <si>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</si>
  <si>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</si>
  <si>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</si>
  <si>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</si>
  <si>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</si>
  <si>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</si>
  <si>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</si>
  <si>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</si>
  <si>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</si>
  <si>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</si>
  <si>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</si>
  <si>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</si>
  <si>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</si>
  <si>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</si>
  <si>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</si>
  <si>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</si>
  <si>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</si>
  <si>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</si>
  <si>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</si>
  <si>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</si>
  <si>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</si>
  <si>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</si>
  <si>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</si>
  <si>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</si>
  <si>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</si>
  <si>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</si>
  <si>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</si>
  <si>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</si>
  <si>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</si>
  <si>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</si>
  <si>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</si>
  <si>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</si>
  <si>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</si>
  <si>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</si>
  <si>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</si>
  <si>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</si>
  <si>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</si>
  <si>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</si>
  <si>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</si>
  <si>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</si>
  <si>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</si>
  <si>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</si>
  <si>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</si>
  <si>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</si>
  <si>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</si>
  <si>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</si>
  <si>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</si>
  <si>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</si>
  <si>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</si>
  <si>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</si>
  <si>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</si>
  <si>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</si>
  <si>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</si>
  <si>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</si>
  <si>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</si>
  <si>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</si>
  <si>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</si>
  <si>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</si>
  <si>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</si>
  <si>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</si>
  <si>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</si>
  <si>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</si>
  <si>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</si>
  <si>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</si>
  <si>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</si>
  <si>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</si>
  <si>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</si>
  <si>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</si>
  <si>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</si>
  <si>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</si>
  <si>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</si>
  <si>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</si>
  <si>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</si>
  <si>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</si>
  <si>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</si>
  <si>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</si>
  <si>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</si>
  <si>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</si>
  <si>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</si>
  <si>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</si>
  <si>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</si>
  <si>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</si>
  <si>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</si>
  <si>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</si>
  <si>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</si>
  <si>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</si>
  <si>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</si>
  <si>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</si>
  <si>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</si>
  <si>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</si>
  <si>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</si>
  <si>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</si>
  <si>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</si>
  <si>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</si>
  <si>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</si>
  <si>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</si>
  <si>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</si>
  <si>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</si>
  <si>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</si>
  <si>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</si>
  <si>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</si>
  <si>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</si>
  <si>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</si>
  <si>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</si>
  <si>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</si>
  <si>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</si>
  <si>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</si>
  <si>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</si>
  <si>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</si>
  <si>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</si>
  <si>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</si>
  <si>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</si>
  <si>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</si>
  <si>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</si>
  <si>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</si>
  <si>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</si>
  <si>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</si>
  <si>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</si>
  <si>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</si>
  <si>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</si>
  <si>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</si>
  <si>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</si>
  <si>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</si>
  <si>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</si>
  <si>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</si>
  <si>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</si>
  <si>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</si>
  <si>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</si>
  <si>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</si>
  <si>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</si>
  <si>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</si>
  <si>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</si>
  <si>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</si>
  <si>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</si>
  <si>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</si>
  <si>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</si>
  <si>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</si>
  <si>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</si>
  <si>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</si>
  <si>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</si>
  <si>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</si>
  <si>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</si>
  <si>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</si>
  <si>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</si>
  <si>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</si>
  <si>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</si>
  <si>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</si>
  <si>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</si>
  <si>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</si>
  <si>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</si>
  <si>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</si>
  <si>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</si>
  <si>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</si>
  <si>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</si>
  <si>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</si>
  <si>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</si>
  <si>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</si>
  <si>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</si>
  <si>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</si>
  <si>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</si>
  <si>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</si>
  <si>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</si>
  <si>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</si>
  <si>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</si>
  <si>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</si>
  <si>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</si>
  <si>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</si>
  <si>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</si>
  <si>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</si>
  <si>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</si>
  <si>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</si>
  <si>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</si>
  <si>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</si>
  <si>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</si>
  <si>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</si>
  <si>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</si>
  <si>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</si>
  <si>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</si>
  <si>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</si>
  <si>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</si>
  <si>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</si>
  <si>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</si>
  <si>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</si>
  <si>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</si>
  <si>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</si>
  <si>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</si>
  <si>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</si>
  <si>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</si>
  <si>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</si>
  <si>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</si>
  <si>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</si>
  <si>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</si>
  <si>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</si>
  <si>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</si>
  <si>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</si>
  <si>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</si>
  <si>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</si>
  <si>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</si>
  <si>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</si>
  <si>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</si>
  <si>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</si>
  <si>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</si>
  <si>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</si>
  <si>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</si>
  <si>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</si>
  <si>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</si>
  <si>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</si>
  <si>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</si>
  <si>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</si>
  <si>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</si>
  <si>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</si>
  <si>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</si>
  <si>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</si>
  <si>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</si>
  <si>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</si>
  <si>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</si>
  <si>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</si>
  <si>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</si>
  <si>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</si>
  <si>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</si>
  <si>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</si>
  <si>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</si>
  <si>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</si>
  <si>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</si>
  <si>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</si>
  <si>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</si>
  <si>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</si>
  <si>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</si>
  <si>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</si>
  <si>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</si>
  <si>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</si>
  <si>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</si>
  <si>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</si>
  <si>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</si>
  <si>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</si>
  <si>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</si>
  <si>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</si>
  <si>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</si>
  <si>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</si>
  <si>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</si>
  <si>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</si>
  <si>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</si>
  <si>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</si>
  <si>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</si>
  <si>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</si>
  <si>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</si>
  <si>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</si>
  <si>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</si>
  <si>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</si>
  <si>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</si>
  <si>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</si>
  <si>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</si>
  <si>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</si>
  <si>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</si>
  <si>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</si>
  <si>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</si>
  <si>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</si>
  <si>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</si>
  <si>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</si>
  <si>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</si>
  <si>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</si>
  <si>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</si>
  <si>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</si>
  <si>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</si>
  <si>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</si>
  <si>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</si>
  <si>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</si>
  <si>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</si>
  <si>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</si>
  <si>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</si>
  <si>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</si>
  <si>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</si>
  <si>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</si>
  <si>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</si>
  <si>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</si>
  <si>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</si>
  <si>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</si>
  <si>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</si>
  <si>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</si>
  <si>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</si>
  <si>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</si>
  <si>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</si>
  <si>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</si>
  <si>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</si>
  <si>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</si>
  <si>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</si>
  <si>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</si>
  <si>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</si>
  <si>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</si>
  <si>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</si>
  <si>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</si>
  <si>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</si>
  <si>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</si>
  <si>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</si>
  <si>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</si>
  <si>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</si>
  <si>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</si>
  <si>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</si>
  <si>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</si>
  <si>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</si>
  <si>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</si>
  <si>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</si>
  <si>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</si>
  <si>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</si>
  <si>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</si>
  <si>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</si>
  <si>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</si>
  <si>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</si>
  <si>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</si>
  <si>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</si>
  <si>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</si>
  <si>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</si>
  <si>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</si>
  <si>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</si>
  <si>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</si>
  <si>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</si>
  <si>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</si>
  <si>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</si>
  <si>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</si>
  <si>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</si>
  <si>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</si>
  <si>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</si>
  <si>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</si>
  <si>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</si>
  <si>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</si>
  <si>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</si>
  <si>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</si>
  <si>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</si>
  <si>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</si>
  <si>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</si>
  <si>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</si>
  <si>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</si>
  <si>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</si>
  <si>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</si>
  <si>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</si>
  <si>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</si>
  <si>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</si>
  <si>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</si>
  <si>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</si>
  <si>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</si>
  <si>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</si>
  <si>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</si>
  <si>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</si>
  <si>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</si>
  <si>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</si>
  <si>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</si>
  <si>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</si>
  <si>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</si>
  <si>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</si>
  <si>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</si>
  <si>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</si>
  <si>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</si>
  <si>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</si>
  <si>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</si>
  <si>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</si>
  <si>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</si>
  <si>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</si>
  <si>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</si>
  <si>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</si>
  <si>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</si>
  <si>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</si>
  <si>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</si>
  <si>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</si>
  <si>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</si>
  <si>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</si>
  <si>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</si>
  <si>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</si>
  <si>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</si>
  <si>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</si>
  <si>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</si>
  <si>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</si>
  <si>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</si>
  <si>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</si>
  <si>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</si>
  <si>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</si>
  <si>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</si>
  <si>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</si>
  <si>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</si>
  <si>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</si>
  <si>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</si>
  <si>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</si>
  <si>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</si>
  <si>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</si>
  <si>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</si>
  <si>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</si>
  <si>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</si>
  <si>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</si>
  <si>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</si>
  <si>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</si>
  <si>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</si>
  <si>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</si>
  <si>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</si>
  <si>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</si>
  <si>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</si>
  <si>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</si>
  <si>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</si>
  <si>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</si>
  <si>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</si>
  <si>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</si>
  <si>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</si>
  <si>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</si>
  <si>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</si>
  <si>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</si>
  <si>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</si>
  <si>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</si>
  <si>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</si>
  <si>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</si>
  <si>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</si>
  <si>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</si>
  <si>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</si>
  <si>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</si>
  <si>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</si>
  <si>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</si>
  <si>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</si>
  <si>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</si>
  <si>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</si>
  <si>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</si>
  <si>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</si>
  <si>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</si>
  <si>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</si>
  <si>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</si>
  <si>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</si>
  <si>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</si>
  <si>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</si>
  <si>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</si>
  <si>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</si>
  <si>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</si>
  <si>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</si>
  <si>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</si>
  <si>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</si>
  <si>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</si>
  <si>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</si>
  <si>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</si>
  <si>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</si>
  <si>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</si>
  <si>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</si>
  <si>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</si>
  <si>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</si>
  <si>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</si>
  <si>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</si>
  <si>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</si>
  <si>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</si>
  <si>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</si>
  <si>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</si>
  <si>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</si>
  <si>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</si>
  <si>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</si>
  <si>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</si>
  <si>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</si>
  <si>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</si>
  <si>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</si>
  <si>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</si>
  <si>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</si>
  <si>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</si>
  <si>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</si>
  <si>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</si>
  <si>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</si>
  <si>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</si>
  <si>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</si>
  <si>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</si>
  <si>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</si>
  <si>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</si>
  <si>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</si>
  <si>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</si>
  <si>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</si>
  <si>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</si>
  <si>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</si>
  <si>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</si>
  <si>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</si>
  <si>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</si>
  <si>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</si>
  <si>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</si>
  <si>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</si>
  <si>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</si>
  <si>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</si>
  <si>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</si>
  <si>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</si>
  <si>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</si>
  <si>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</si>
  <si>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</si>
  <si>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</si>
  <si>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</si>
  <si>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</si>
  <si>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</si>
  <si>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</si>
  <si>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</si>
  <si>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</si>
  <si>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</si>
  <si>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</si>
  <si>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</si>
  <si>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</si>
  <si>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</si>
  <si>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</si>
  <si>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</si>
  <si>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</si>
  <si>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</si>
  <si>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</si>
  <si>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</si>
  <si>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</si>
  <si>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</si>
  <si>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</si>
  <si>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</si>
  <si>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</si>
  <si>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</si>
  <si>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</si>
  <si>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</si>
  <si>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</si>
  <si>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</si>
  <si>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</si>
  <si>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</si>
  <si>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</si>
  <si>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</si>
  <si>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</si>
  <si>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</si>
  <si>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</si>
  <si>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</si>
  <si>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</si>
  <si>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</si>
  <si>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</si>
  <si>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</si>
  <si>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</si>
  <si>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</si>
  <si>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</si>
  <si>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</si>
  <si>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</si>
  <si>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</si>
  <si>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</si>
  <si>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</si>
  <si>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</si>
  <si>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</si>
  <si>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</si>
  <si>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</si>
  <si>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</si>
  <si>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</si>
  <si>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</si>
  <si>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</si>
  <si>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</si>
  <si>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</si>
  <si>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</si>
  <si>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</si>
  <si>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</si>
  <si>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</si>
  <si>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</si>
  <si>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</si>
  <si>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</si>
  <si>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</si>
  <si>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</si>
  <si>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</si>
  <si>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</si>
  <si>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</si>
  <si>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</si>
  <si>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</si>
  <si>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</si>
  <si>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</si>
  <si>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</si>
  <si>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</si>
  <si>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</si>
  <si>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</si>
  <si>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</si>
  <si>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</si>
  <si>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</si>
  <si>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</si>
  <si>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</si>
  <si>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</si>
  <si>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</si>
  <si>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</si>
  <si>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</si>
  <si>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</si>
  <si>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</si>
  <si>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</si>
  <si>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</si>
  <si>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</si>
  <si>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</si>
  <si>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</si>
  <si>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</si>
  <si>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</si>
  <si>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</si>
  <si>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</si>
  <si>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</si>
  <si>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</si>
  <si>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</si>
  <si>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</si>
  <si>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</si>
  <si>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</si>
  <si>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</si>
  <si>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</si>
  <si>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</si>
  <si>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</si>
  <si>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</si>
  <si>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</si>
  <si>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</si>
  <si>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</si>
  <si>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</si>
  <si>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</si>
  <si>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</si>
  <si>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</si>
  <si>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</si>
  <si>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</si>
  <si>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</si>
  <si>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</si>
  <si>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</si>
  <si>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</si>
  <si>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</si>
  <si>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</si>
  <si>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</si>
  <si>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</si>
  <si>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</si>
  <si>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</si>
  <si>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</si>
  <si>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</si>
  <si>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</si>
  <si>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</si>
  <si>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</si>
  <si>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</si>
  <si>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</si>
  <si>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</si>
  <si>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</si>
  <si>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</si>
  <si>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</si>
  <si>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</si>
  <si>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</si>
  <si>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</si>
  <si>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</si>
  <si>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</si>
  <si>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</si>
  <si>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</si>
  <si>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</si>
  <si>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</si>
  <si>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</si>
  <si>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</si>
  <si>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</si>
  <si>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</si>
  <si>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</si>
  <si>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</si>
  <si>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</si>
  <si>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</si>
  <si>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</si>
  <si>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</si>
  <si>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</si>
  <si>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</si>
  <si>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</si>
  <si>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</si>
  <si>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</si>
  <si>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</si>
  <si>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</si>
  <si>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</si>
  <si>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</si>
  <si>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</si>
  <si>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</si>
  <si>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</si>
  <si>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</si>
  <si>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</si>
  <si>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</si>
  <si>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</si>
  <si>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</si>
  <si>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</si>
  <si>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</si>
  <si>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</si>
  <si>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</si>
  <si>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</si>
  <si>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</si>
  <si>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</si>
  <si>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</si>
  <si>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</si>
  <si>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</si>
  <si>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</si>
  <si>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</si>
  <si>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</si>
  <si>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</si>
  <si>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</si>
  <si>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</si>
  <si>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</si>
  <si>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</si>
  <si>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</si>
  <si>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</si>
  <si>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</si>
  <si>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</si>
  <si>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</si>
  <si>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</si>
  <si>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</si>
  <si>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</si>
  <si>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</si>
  <si>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</si>
  <si>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</si>
  <si>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</si>
  <si>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</si>
  <si>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</si>
  <si>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</si>
  <si>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</si>
  <si>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</si>
  <si>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</si>
  <si>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</si>
  <si>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</si>
  <si>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</si>
  <si>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</si>
  <si>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</si>
  <si>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</si>
  <si>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</si>
  <si>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</si>
  <si>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</si>
  <si>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</si>
  <si>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</si>
  <si>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</si>
  <si>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</si>
  <si>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</si>
  <si>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</si>
  <si>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</si>
  <si>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</si>
  <si>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</si>
  <si>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</si>
  <si>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</si>
  <si>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</si>
  <si>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</si>
  <si>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</si>
  <si>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</si>
  <si>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</si>
  <si>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</si>
  <si>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</si>
  <si>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</si>
  <si>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</si>
  <si>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</si>
  <si>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</si>
  <si>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</si>
  <si>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</si>
  <si>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</si>
  <si>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</si>
  <si>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</si>
  <si>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</si>
  <si>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</si>
  <si>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</si>
  <si>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</si>
  <si>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</si>
  <si>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</si>
  <si>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</si>
  <si>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</si>
  <si>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</si>
  <si>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</si>
  <si>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</si>
  <si>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</si>
  <si>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</si>
  <si>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</si>
  <si>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</si>
  <si>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</si>
  <si>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</si>
  <si>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</si>
  <si>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</si>
  <si>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</si>
  <si>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</si>
  <si>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</si>
  <si>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</si>
  <si>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</si>
  <si>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</si>
  <si>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</si>
  <si>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</si>
  <si>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</si>
  <si>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</si>
  <si>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</si>
  <si>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</si>
  <si>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</si>
  <si>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</si>
  <si>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</si>
  <si>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</si>
  <si>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</si>
  <si>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</si>
  <si>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</si>
  <si>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</si>
  <si>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</si>
  <si>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</si>
  <si>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</si>
  <si>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</si>
  <si>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</si>
  <si>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</si>
  <si>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</si>
  <si>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</si>
  <si>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</si>
  <si>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</si>
  <si>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</si>
  <si>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</si>
  <si>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</si>
  <si>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</si>
  <si>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</si>
  <si>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</si>
  <si>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</si>
  <si>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</si>
  <si>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</si>
  <si>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</si>
  <si>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</si>
  <si>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</si>
  <si>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</si>
  <si>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</si>
  <si>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</si>
  <si>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</si>
  <si>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</si>
  <si>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</si>
  <si>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</si>
  <si>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</si>
  <si>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</si>
  <si>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</si>
  <si>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</si>
  <si>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</si>
  <si>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</si>
  <si>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</si>
  <si>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</si>
  <si>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</si>
  <si>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</si>
  <si>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</si>
  <si>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</si>
  <si>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</si>
  <si>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</si>
  <si>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</si>
  <si>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</si>
  <si>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</si>
  <si>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</si>
  <si>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</si>
  <si>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</si>
  <si>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</si>
  <si>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</si>
  <si>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</si>
  <si>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</si>
  <si>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</si>
  <si>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</si>
  <si>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</si>
  <si>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</si>
  <si>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</si>
  <si>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</si>
  <si>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</si>
  <si>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</si>
  <si>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</si>
  <si>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</si>
  <si>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</si>
  <si>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</si>
  <si>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</si>
  <si>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</si>
  <si>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</si>
  <si>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</si>
  <si>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</si>
  <si>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</si>
  <si>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</si>
  <si>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</si>
  <si>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</si>
  <si>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</si>
  <si>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</si>
  <si>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</si>
  <si>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</si>
  <si>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</si>
  <si>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</si>
  <si>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</si>
  <si>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</si>
  <si>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</si>
  <si>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</si>
  <si>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</si>
  <si>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</si>
  <si>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</si>
  <si>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</si>
  <si>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</si>
  <si>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</si>
  <si>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</si>
  <si>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</si>
  <si>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</si>
  <si>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</si>
  <si>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</si>
  <si>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</si>
  <si>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</si>
  <si>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</si>
  <si>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</si>
  <si>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</si>
  <si>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</si>
  <si>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</si>
  <si>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</si>
  <si>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</si>
  <si>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</si>
  <si>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</si>
  <si>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</si>
  <si>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</si>
  <si>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</si>
  <si>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</si>
  <si>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</si>
  <si>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</si>
  <si>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</si>
  <si>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</si>
  <si>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</si>
  <si>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</si>
  <si>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</si>
  <si>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</si>
  <si>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</si>
  <si>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</si>
  <si>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</si>
  <si>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</si>
  <si>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</si>
  <si>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</si>
  <si>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</si>
  <si>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</si>
  <si>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</si>
  <si>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</si>
  <si>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</si>
  <si>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</si>
  <si>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</si>
  <si>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</si>
  <si>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</si>
  <si>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</si>
  <si>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</si>
  <si>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</si>
  <si>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</si>
  <si>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</si>
  <si>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</si>
  <si>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</si>
  <si>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</si>
  <si>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</si>
  <si>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</si>
  <si>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</si>
  <si>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</si>
  <si>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</si>
  <si>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</si>
  <si>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</si>
  <si>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</si>
  <si>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</si>
  <si>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</si>
  <si>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</si>
  <si>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</si>
  <si>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</si>
  <si>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</si>
  <si>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</si>
  <si>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</si>
  <si>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</si>
  <si>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</si>
  <si>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</si>
  <si>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</si>
  <si>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</si>
  <si>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</si>
  <si>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</si>
  <si>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</si>
  <si>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</si>
  <si>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</si>
  <si>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</si>
  <si>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</si>
  <si>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</si>
  <si>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</si>
  <si>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</si>
  <si>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</si>
  <si>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</si>
  <si>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</si>
  <si>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</si>
  <si>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</si>
  <si>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</si>
  <si>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</si>
  <si>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</si>
  <si>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</si>
  <si>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</si>
  <si>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</si>
  <si>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</si>
  <si>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</si>
  <si>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</si>
  <si>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</si>
  <si>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</si>
  <si>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</si>
  <si>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</si>
  <si>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</si>
  <si>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</si>
  <si>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</si>
  <si>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</si>
  <si>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</si>
  <si>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</si>
  <si>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</si>
  <si>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</si>
  <si>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</si>
  <si>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</si>
  <si>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</si>
  <si>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</si>
  <si>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</si>
  <si>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</si>
  <si>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</si>
  <si>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</si>
  <si>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</si>
  <si>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</si>
  <si>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</si>
  <si>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</si>
  <si>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</si>
  <si>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</si>
  <si>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</si>
  <si>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</si>
  <si>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</si>
  <si>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</si>
  <si>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</si>
  <si>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</si>
  <si>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</si>
  <si>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</si>
  <si>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</si>
  <si>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</si>
  <si>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</si>
  <si>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</si>
  <si>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</si>
  <si>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</si>
  <si>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</si>
  <si>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</si>
  <si>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</si>
  <si>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</si>
  <si>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</si>
  <si>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</si>
  <si>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</si>
  <si>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</si>
  <si>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</si>
  <si>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</si>
  <si>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</si>
  <si>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</si>
  <si>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</si>
  <si>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</si>
  <si>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</si>
  <si>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</si>
  <si>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</si>
  <si>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</si>
  <si>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</si>
  <si>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</si>
  <si>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</si>
  <si>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</si>
  <si>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</si>
  <si>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</si>
  <si>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</si>
  <si>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</si>
  <si>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</si>
  <si>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</si>
  <si>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</si>
  <si>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</si>
  <si>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</si>
  <si>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</si>
  <si>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</si>
  <si>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</si>
  <si>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</si>
  <si>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</si>
  <si>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</si>
  <si>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</si>
  <si>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</si>
  <si>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</si>
  <si>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</si>
  <si>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</si>
  <si>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</si>
  <si>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</si>
  <si>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</si>
  <si>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</si>
  <si>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</si>
  <si>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</si>
  <si>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</si>
  <si>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</si>
  <si>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</si>
  <si>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</si>
  <si>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</si>
  <si>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</si>
  <si>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</si>
  <si>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</si>
  <si>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</si>
  <si>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</si>
  <si>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</si>
  <si>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</si>
  <si>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</si>
  <si>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</si>
  <si>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</si>
  <si>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</si>
  <si>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</si>
  <si>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</si>
  <si>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</si>
  <si>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</si>
  <si>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</si>
  <si>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</si>
  <si>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</si>
  <si>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</si>
  <si>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</si>
  <si>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</si>
  <si>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</si>
  <si>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</si>
  <si>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</si>
  <si>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</si>
  <si>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</si>
  <si>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</si>
  <si>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</si>
  <si>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</si>
  <si>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</si>
  <si>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</si>
  <si>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</si>
  <si>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</si>
  <si>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</si>
  <si>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</si>
  <si>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</si>
  <si>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</si>
  <si>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</si>
  <si>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</si>
  <si>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</si>
  <si>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</si>
  <si>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</si>
  <si>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</si>
  <si>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</si>
  <si>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</si>
  <si>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</si>
  <si>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</si>
  <si>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</si>
  <si>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</si>
  <si>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</si>
  <si>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</si>
  <si>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</si>
  <si>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</si>
  <si>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</si>
  <si>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</si>
  <si>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</si>
  <si>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</si>
  <si>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</si>
  <si>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</si>
  <si>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</si>
  <si>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</si>
  <si>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</si>
  <si>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</si>
  <si>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</si>
  <si>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</si>
  <si>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</si>
  <si>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</si>
  <si>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</si>
  <si>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</si>
  <si>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</si>
  <si>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</si>
  <si>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</si>
  <si>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 xml:space="preserve"> PCM-20251006-00001914 </t>
  </si>
  <si>
    <t>Flood cut the road, access road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</si>
  <si>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</si>
  <si>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</si>
  <si>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</si>
  <si>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</si>
  <si>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TT-20251007-01283</t>
  </si>
  <si>
    <t xml:space="preserve">Remaining site still down after Hub sites Restored  / power NA at site sceco complaint registered and site Located in Jable Rahma has access issue , Team is trying to secure access from another rout.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</si>
  <si>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</si>
  <si>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</si>
  <si>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</si>
  <si>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</si>
  <si>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</si>
  <si>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</si>
  <si>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TT-20251006-01846 // NA</t>
  </si>
  <si>
    <t xml:space="preserve">ETA 5 mins </t>
  </si>
  <si>
    <t>PCM-20251007-00001513</t>
  </si>
  <si>
    <t>down again since 2025-10-07 14:55:42 //  at site TS</t>
  </si>
  <si>
    <t>TT-20251007-01557 // NA</t>
  </si>
  <si>
    <t>team will check after AHM0126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</si>
</sst>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6" totalsRowShown="0" headerRowDxfId="174" dataDxfId="173" headerRowBorderDxfId="171" tableBorderDxfId="172" totalsRowBorderDxfId="170">
  <autoFilter ref="A1:L8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7" totalsRowShown="0" headerRowDxfId="157" dataDxfId="156" headerRowBorderDxfId="154" tableBorderDxfId="155" totalsRowBorderDxfId="153">
  <autoFilter ref="A1:CJ2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1" totalsRowShown="0" headerRowDxfId="64" dataDxfId="63" headerRowBorderDxfId="61" tableBorderDxfId="62">
  <autoFilter ref="A1:L120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6" totalsRowShown="0" headerRowDxfId="48" dataDxfId="47" headerRowBorderDxfId="45" tableBorderDxfId="46" totalsRowBorderDxfId="44">
  <autoFilter ref="A1:L47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3" totalsRowShown="0" headerRowDxfId="31" dataDxfId="30" headerRowBorderDxfId="28" tableBorderDxfId="29">
  <autoFilter ref="A1:L14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49" totalsRowShown="0" headerRowDxfId="15" dataDxfId="14" headerRowBorderDxfId="12" tableBorderDxfId="13">
  <autoFilter ref="A1:L24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6"/>
  <sheetViews>
    <sheetView workbookViewId="0">
      <selection activeCell="E4" sqref="E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274.73216423611302</v>
      </c>
      <c r="H2" s="82">
        <v>45662.943402777775</v>
      </c>
      <c r="I2" s="65" t="str">
        <f>IFERROR(VLOOKUP(D2,DB!A:F,6,0),"")</f>
        <v>Generator-SG</v>
      </c>
      <c r="J2" s="65" t="str">
        <f>IFERROR(VLOOKUP(D2,DB!A:G,7,0),"")</f>
        <v>Dead</v>
      </c>
      <c r="K2" s="73" t="s">
        <v>38965</v>
      </c>
      <c r="L2" s="71" t="str">
        <f>IFERROR(VLOOKUP(D2,DB!A:I,9,0),"")</f>
        <v>Latis</v>
      </c>
    </row>
    <row r="3" spans="1:12" ht="15" customHeight="1">
      <c r="A3" s="147"/>
      <c r="B3" s="148" t="str">
        <f>IFERROR(VLOOKUP(D3,DB!A:K,11,0),"")</f>
        <v/>
      </c>
      <c r="C3" s="148"/>
      <c r="D3" s="148"/>
      <c r="E3" s="149"/>
      <c r="F3" s="150"/>
      <c r="G3" s="151">
        <f ca="1">IFERROR(NOW()-F3,"")</f>
        <v>45937.680590162039</v>
      </c>
      <c r="H3" s="150"/>
      <c r="I3" s="148" t="str">
        <f>IFERROR(VLOOKUP(D3,DB!A:F,6,0),"")</f>
        <v/>
      </c>
      <c r="J3" s="65" t="str">
        <f>IFERROR(VLOOKUP(D3,DB!A:G,7,0),"")</f>
        <v/>
      </c>
      <c r="K3" s="152"/>
      <c r="L3" s="153" t="str">
        <f>IFERROR(VLOOKUP(D3,DB!A:I,9,0),"")</f>
        <v/>
      </c>
    </row>
    <row r="4" spans="1:12" ht="15" customHeight="1">
      <c r="A4" s="147"/>
      <c r="B4" s="148" t="str">
        <f>IFERROR(VLOOKUP(D4,DB!A:K,11,0),"")</f>
        <v/>
      </c>
      <c r="C4" s="148"/>
      <c r="D4" s="148"/>
      <c r="E4" s="149"/>
      <c r="F4" s="150"/>
      <c r="G4" s="151">
        <f ca="1">IFERROR(NOW()-F4,"")</f>
        <v>45937.680590162039</v>
      </c>
      <c r="H4" s="150"/>
      <c r="I4" s="148" t="str">
        <f>IFERROR(VLOOKUP(D4,DB!A:F,6,0),"")</f>
        <v/>
      </c>
      <c r="J4" s="65" t="str">
        <f>IFERROR(VLOOKUP(D4,DB!A:G,7,0),"")</f>
        <v/>
      </c>
      <c r="K4" s="152"/>
      <c r="L4" s="153" t="str">
        <f>IFERROR(VLOOKUP(D4,DB!A:I,9,0),"")</f>
        <v/>
      </c>
    </row>
    <row r="5" spans="1:12" ht="15" customHeight="1">
      <c r="A5" s="147"/>
      <c r="B5" s="148" t="str">
        <f>IFERROR(VLOOKUP(D5,DB!A:K,11,0),"")</f>
        <v/>
      </c>
      <c r="C5" s="148"/>
      <c r="D5" s="148"/>
      <c r="E5" s="149"/>
      <c r="F5" s="150"/>
      <c r="G5" s="151">
        <f ca="1">IFERROR(NOW()-F5,"")</f>
        <v>45937.680590162039</v>
      </c>
      <c r="H5" s="150"/>
      <c r="I5" s="148" t="str">
        <f>IFERROR(VLOOKUP(D5,DB!A:F,6,0),"")</f>
        <v/>
      </c>
      <c r="J5" s="65" t="str">
        <f>IFERROR(VLOOKUP(D5,DB!A:G,7,0),"")</f>
        <v/>
      </c>
      <c r="K5" s="152"/>
      <c r="L5" s="153" t="str">
        <f>IFERROR(VLOOKUP(D5,DB!A:I,9,0),"")</f>
        <v/>
      </c>
    </row>
    <row r="6" spans="1:12" ht="15" customHeight="1">
      <c r="A6" s="147"/>
      <c r="B6" s="148" t="str">
        <f>IFERROR(VLOOKUP(D6,DB!A:K,11,0),"")</f>
        <v/>
      </c>
      <c r="C6" s="148"/>
      <c r="D6" s="148"/>
      <c r="E6" s="149"/>
      <c r="F6" s="150"/>
      <c r="G6" s="151">
        <f ca="1">IFERROR(NOW()-F6,"")</f>
        <v>45937.680590162039</v>
      </c>
      <c r="H6" s="150"/>
      <c r="I6" s="148" t="str">
        <f>IFERROR(VLOOKUP(D6,DB!A:F,6,0),"")</f>
        <v/>
      </c>
      <c r="J6" s="65" t="str">
        <f>IFERROR(VLOOKUP(D6,DB!A:G,7,0),"")</f>
        <v/>
      </c>
      <c r="K6" s="152"/>
      <c r="L6" s="153" t="str">
        <f>IFERROR(VLOOKUP(D6,DB!A:I,9,0),"")</f>
        <v/>
      </c>
    </row>
    <row r="7" spans="1:12" ht="15" customHeight="1">
      <c r="A7" s="147"/>
      <c r="B7" s="148" t="str">
        <f>IFERROR(VLOOKUP(D7,DB!A:K,11,0),"")</f>
        <v/>
      </c>
      <c r="C7" s="148"/>
      <c r="D7" s="152"/>
      <c r="E7" s="149"/>
      <c r="F7" s="150"/>
      <c r="G7" s="151">
        <f ca="1">IFERROR(NOW()-F7,"")</f>
        <v>45937.680590162039</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45937.680590162039</v>
      </c>
      <c r="H8" s="150"/>
      <c r="I8" s="148" t="str">
        <f>IFERROR(VLOOKUP(D8,DB!A:F,6,0),"")</f>
        <v/>
      </c>
      <c r="J8" s="65" t="str">
        <f>IFERROR(VLOOKUP(D8,DB!A:G,7,0),"")</f>
        <v/>
      </c>
      <c r="K8" s="152"/>
      <c r="L8" s="153" t="str">
        <f>IFERROR(VLOOKUP(D8,DB!A:I,9,0),"")</f>
        <v/>
      </c>
    </row>
    <row r="9" spans="1:12" ht="15" customHeight="1">
      <c r="A9" s="147"/>
      <c r="B9" s="148" t="str">
        <f>IFERROR(VLOOKUP(D9,DB!A:K,11,0),"")</f>
        <v/>
      </c>
      <c r="C9" s="148"/>
      <c r="D9" s="148"/>
      <c r="E9" s="149"/>
      <c r="F9" s="150"/>
      <c r="G9" s="151">
        <f ca="1">IFERROR(NOW()-F9,"")</f>
        <v>45937.680590162039</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45937.680590162039</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45937.680590162039</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45937.680590162039</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45937.680590162039</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45937.680590162039</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45937.680590162039</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45937.680590162039</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45937.680590162039</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45937.680590162039</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45937.680590162039</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45937.680590162039</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45937.680590162039</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45937.680590162039</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45937.680590162039</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45937.680590162039</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45937.680590162039</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45937.680590162039</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45937.680590162039</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45937.680590162039</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45937.680590162039</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45937.680590162039</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45937.680590162039</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45937.680590162039</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45937.680590162039</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45937.680590162039</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45937.680590162039</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45937.680590162039</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45937.680590162039</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45937.680590162039</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45937.680590162039</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45937.680590162039</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45937.680590162039</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45937.680590162039</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45937.680590162039</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45937.680590162039</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45937.680590162039</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45937.680590162039</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45937.680590162039</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45937.680590162039</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45937.680590162039</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45937.680590162039</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45937.680590162039</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45937.680590162039</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45937.680590162039</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45937.680590162039</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45937.680590162039</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45937.680590162039</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45937.680590162039</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45937.680590162039</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45937.680590162039</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45937.680590162039</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45937.680590162039</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45937.680590162039</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45937.680590162039</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45937.680590162039</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45937.680590162039</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45937.680590162039</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45937.680590162039</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45937.680590162039</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45937.680590162039</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45937.680590162039</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45937.680590162039</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45937.680590162039</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45937.680590162039</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45937.680590162039</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45937.680590162039</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45937.680590162039</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45937.680590162039</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45937.680590162039</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45937.680590162039</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45937.680590162039</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45937.680590162039</v>
      </c>
      <c r="H81" s="150"/>
      <c r="I81" s="148" t="str">
        <f>IFERROR(VLOOKUP(D81,DB!A:F,6,0),"")</f>
        <v/>
      </c>
      <c r="J81" s="65" t="str">
        <f>IFERROR(VLOOKUP(D81,DB!A:G,7,0),"")</f>
        <v/>
      </c>
      <c r="K81" s="152"/>
      <c r="L81" s="153" t="str">
        <f>IFERROR(VLOOKUP(D81,DB!A:I,9,0),"")</f>
        <v/>
      </c>
    </row>
    <row r="82" spans="1:12" ht="15" customHeight="1">
      <c r="A82" s="147"/>
      <c r="B82" s="148" t="str">
        <f>IFERROR(VLOOKUP(D82,DB!A:K,11,0),"")</f>
        <v/>
      </c>
      <c r="C82" s="148"/>
      <c r="D82" s="148"/>
      <c r="E82" s="149"/>
      <c r="F82" s="150"/>
      <c r="G82" s="151">
        <f ca="1">IFERROR(NOW()-F82,"")</f>
        <v>45937.680590162039</v>
      </c>
      <c r="H82" s="150"/>
      <c r="I82" s="148" t="str">
        <f>IFERROR(VLOOKUP(D82,DB!A:F,6,0),"")</f>
        <v/>
      </c>
      <c r="J82" s="65" t="str">
        <f>IFERROR(VLOOKUP(D82,DB!A:G,7,0),"")</f>
        <v/>
      </c>
      <c r="K82" s="152"/>
      <c r="L82" s="153" t="str">
        <f>IFERROR(VLOOKUP(D82,DB!A:I,9,0),"")</f>
        <v/>
      </c>
    </row>
    <row r="83" spans="1:12" ht="15" customHeight="1">
      <c r="A83" s="147"/>
      <c r="B83" s="148" t="str">
        <f>IFERROR(VLOOKUP(D83,DB!A:K,11,0),"")</f>
        <v/>
      </c>
      <c r="C83" s="148"/>
      <c r="D83" s="148"/>
      <c r="E83" s="149"/>
      <c r="F83" s="150"/>
      <c r="G83" s="151">
        <f ca="1">IFERROR(NOW()-F83,"")</f>
        <v>45937.680590162039</v>
      </c>
      <c r="H83" s="150"/>
      <c r="I83" s="148" t="str">
        <f>IFERROR(VLOOKUP(D83,DB!A:F,6,0),"")</f>
        <v/>
      </c>
      <c r="J83" s="65" t="str">
        <f>IFERROR(VLOOKUP(D83,DB!A:G,7,0),"")</f>
        <v/>
      </c>
      <c r="K83" s="152"/>
      <c r="L83" s="153" t="str">
        <f>IFERROR(VLOOKUP(D83,DB!A:I,9,0),"")</f>
        <v/>
      </c>
    </row>
    <row r="84" spans="1:12" ht="15" customHeight="1">
      <c r="A84" s="147"/>
      <c r="B84" s="148" t="str">
        <f>IFERROR(VLOOKUP(D84,DB!A:K,11,0),"")</f>
        <v/>
      </c>
      <c r="C84" s="148"/>
      <c r="D84" s="148"/>
      <c r="E84" s="149"/>
      <c r="F84" s="150"/>
      <c r="G84" s="151">
        <f ca="1">IFERROR(NOW()-F84,"")</f>
        <v>45937.680590162039</v>
      </c>
      <c r="H84" s="150"/>
      <c r="I84" s="148" t="str">
        <f>IFERROR(VLOOKUP(D84,DB!A:F,6,0),"")</f>
        <v/>
      </c>
      <c r="J84" s="65" t="str">
        <f>IFERROR(VLOOKUP(D84,DB!A:G,7,0),"")</f>
        <v/>
      </c>
      <c r="K84" s="152"/>
      <c r="L84" s="153" t="str">
        <f>IFERROR(VLOOKUP(D84,DB!A:I,9,0),"")</f>
        <v/>
      </c>
    </row>
    <row r="85" spans="1:12" ht="15" customHeight="1">
      <c r="A85" s="147"/>
      <c r="B85" s="148" t="str">
        <f>IFERROR(VLOOKUP(D85,DB!A:K,11,0),"")</f>
        <v/>
      </c>
      <c r="C85" s="148"/>
      <c r="D85" s="148"/>
      <c r="E85" s="149"/>
      <c r="F85" s="150"/>
      <c r="G85" s="151">
        <f ca="1">IFERROR(NOW()-F85,"")</f>
        <v>45937.680590162039</v>
      </c>
      <c r="H85" s="150"/>
      <c r="I85" s="148" t="str">
        <f>IFERROR(VLOOKUP(D85,DB!A:F,6,0),"")</f>
        <v/>
      </c>
      <c r="J85" s="65" t="str">
        <f>IFERROR(VLOOKUP(D85,DB!A:G,7,0),"")</f>
        <v/>
      </c>
      <c r="K85" s="152"/>
      <c r="L85" s="153" t="str">
        <f>IFERROR(VLOOKUP(D85,DB!A:I,9,0),"")</f>
        <v/>
      </c>
    </row>
    <row r="86" spans="1:12" ht="15" customHeight="1">
      <c r="A86" s="147"/>
      <c r="B86" s="148" t="str">
        <f>IFERROR(VLOOKUP(D86,DB!A:K,11,0),"")</f>
        <v/>
      </c>
      <c r="C86" s="148"/>
      <c r="D86" s="148"/>
      <c r="E86" s="149"/>
      <c r="F86" s="150"/>
      <c r="G86" s="151">
        <f ca="1">IFERROR(NOW()-F86,"")</f>
        <v>45937.680590162039</v>
      </c>
      <c r="H86" s="150"/>
      <c r="I86" s="148" t="str">
        <f>IFERROR(VLOOKUP(D86,DB!A:F,6,0),"")</f>
        <v/>
      </c>
      <c r="J86" s="65" t="str">
        <f>IFERROR(VLOOKUP(D86,DB!A:G,7,0),"")</f>
        <v/>
      </c>
      <c r="K86" s="152"/>
      <c r="L86" s="153" t="str">
        <f>IFERROR(VLOOKUP(D86,DB!A:I,9,0),"")</f>
        <v/>
      </c>
    </row>
  </sheetData>
  <customSheetViews>
    <customSheetView guid="{F6042A99-DD27-4453-835D-0834D95730CC}" filter="1" showAutoFilter="1">
      <pageMargins left="0" right="0" top="0" bottom="0" header="0" footer="0"/>
      <autoFilter ref="B1:M1" xr:uid="{0AEE31EC-77EC-4EE9-85DE-1FDE5693B8AA}"/>
    </customSheetView>
  </customSheetViews>
  <dataValidations count="2">
    <dataValidation allowBlank="1" showInputMessage="1" showErrorMessage="1" sqref="E1" xr:uid="{5DBA255D-CDD9-49FB-AD3C-AF70AB4EE696}"/>
    <dataValidation type="list" allowBlank="1" showInputMessage="1" showErrorMessage="1" sqref="E2:E8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7"/>
  <sheetViews>
    <sheetView workbookViewId="0">
      <selection activeCell="D5" sqref="D5"/>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130.95350682870776</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112.68075219907769</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c r="B5" s="18" t="str">
        <f>IFERROR(VLOOKUP(D5,DB!A:K,11,0),"")</f>
        <v/>
      </c>
      <c r="C5" s="18"/>
      <c r="D5" s="18"/>
      <c r="E5" s="123"/>
      <c r="F5" s="124"/>
      <c r="G5" s="125">
        <f ca="1">IFERROR(NOW()-F5,"-")</f>
        <v>45937.680590162039</v>
      </c>
      <c r="H5" s="12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c r="B6" s="18" t="str">
        <f>IFERROR(VLOOKUP(D6,DB!A:K,11,0),"")</f>
        <v/>
      </c>
      <c r="C6" s="18"/>
      <c r="D6" s="18"/>
      <c r="E6" s="123"/>
      <c r="F6" s="124"/>
      <c r="G6" s="125">
        <f ca="1">IFERROR(NOW()-F6,"-")</f>
        <v>45937.680590162039</v>
      </c>
      <c r="H6" s="12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45937.680590162039</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45937.680590162039</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45937.680590162039</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45937.680590162039</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45937.680590162039</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45937.680590162039</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45937.680590162039</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45937.680590162039</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45937.680590162039</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45937.680590162039</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45937.680590162039</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45937.680590162039</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45937.680590162039</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45937.680590162039</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45937.680590162039</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45937.680590162039</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45937.680590162039</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45937.680590162039</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45937.680590162039</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45937.680590162039</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45937.680590162039</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45937.680590162039</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45937.680590162039</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45937.680590162039</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45937.680590162039</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45937.680590162039</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45937.680590162039</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45937.680590162039</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45937.680590162039</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45937.680590162039</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45937.680590162039</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45937.680590162039</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45937.680590162039</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45937.680590162039</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45937.680590162039</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45937.680590162039</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45937.680590162039</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45937.680590162039</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45937.680590162039</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45937.680590162039</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45937.680590162039</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45937.680590162039</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45937.680590162039</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45937.680590162039</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45937.680590162039</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45937.680590162039</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45937.680590162039</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45937.680590162039</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45937.680590162039</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45937.680590162039</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45937.680590162039</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45937.680590162039</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45937.680590162039</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45937.680590162039</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45937.680590162039</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45937.680590162039</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45937.680590162039</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45937.680590162039</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45937.680590162039</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45937.680590162039</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45937.680590162039</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45937.680590162039</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45937.680590162039</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45937.680590162039</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45937.680590162039</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45937.680590162039</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45937.680590162039</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45937.680590162039</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45937.680590162039</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45937.680590162039</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45937.680590162039</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45937.680590162039</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45937.680590162039</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45937.680590162039</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45937.680590162039</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45937.680590162039</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45937.680590162039</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45937.680590162039</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45937.680590162039</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45937.680590162039</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45937.680590162039</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45937.680590162039</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45937.680590162039</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45937.680590162039</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45937.680590162039</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45937.680590162039</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45937.680590162039</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45937.680590162039</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45937.680590162039</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45937.680590162039</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45937.680590162039</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45937.680590162039</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45937.680590162039</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45937.680590162039</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45937.680590162039</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45937.680590162039</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45937.680590162039</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45937.680590162039</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45937.680590162039</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45937.680590162039</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45937.680590162039</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45937.680590162039</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45937.680590162039</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45937.680590162039</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45937.680590162039</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45937.680590162039</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45937.680590162039</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45937.680590162039</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45937.680590162039</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45937.680590162039</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45937.680590162039</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45937.680590162039</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45937.680590162039</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45937.680590162039</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45937.680590162039</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45937.680590162039</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45937.680590162039</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45937.680590162039</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45937.680590162039</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45937.680590162039</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45937.680590162039</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45937.680590162039</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45937.680590162039</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45937.680590162039</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45937.680590162039</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45937.680590162039</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45937.680590162039</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45937.680590162039</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45937.680590162039</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45937.680590162039</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45937.680590162039</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45937.680590162039</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45937.680590162039</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45937.680590162039</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45937.680590162039</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45937.680590162039</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45937.680590162039</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45937.680590162039</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45937.680590162039</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45937.680590162039</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45937.680590162039</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45937.680590162039</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45937.680590162039</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45937.680590162039</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45937.680590162039</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45937.680590162039</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45937.680590162039</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45937.680590162039</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45937.680590162039</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45937.680590162039</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45937.680590162039</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45937.680590162039</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45937.680590162039</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45937.680590162039</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45937.680590162039</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45937.680590162039</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45937.680590162039</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45937.680590162039</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45937.680590162039</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45937.680590162039</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45937.680590162039</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45937.680590162039</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45937.680590162039</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45937.680590162039</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45937.680590162039</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45937.680590162039</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45937.680590162039</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45937.680590162039</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45937.680590162039</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45937.680590162039</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45937.680590162039</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45937.680590162039</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45937.680590162039</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45937.680590162039</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45937.680590162039</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45937.680590162039</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45937.680590162039</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45937.680590162039</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45937.680590162039</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45937.680590162039</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45937.680590162039</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45937.680590162039</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45937.680590162039</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45937.680590162039</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45937.680590162039</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45937.680590162039</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45937.680590162039</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45937.680590162039</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45937.680590162039</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45937.680590162039</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45937.680590162039</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45937.680590162039</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45937.680590162039</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45937.680590162039</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45937.680590162039</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45937.680590162039</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45937.680590162039</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45937.680590162039</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45937.680590162039</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45937.680590162039</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45937.680590162039</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45937.680590162039</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45937.680590162039</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45937.680590162039</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45937.680590162039</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45937.680590162039</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45937.680590162039</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45937.680590162039</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45937.680590162039</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45937.680590162039</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45937.680590162039</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45937.680590162039</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45937.680590162039</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45937.680590162039</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45937.680590162039</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45937.680590162039</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45937.680590162039</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45937.680590162039</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45937.680590162039</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row r="226" spans="1:88" ht="31.5" customHeight="1">
      <c r="A226" s="122"/>
      <c r="B226" s="18" t="str">
        <f>IFERROR(VLOOKUP(D226,DB!A:K,11,0),"")</f>
        <v/>
      </c>
      <c r="C226" s="18"/>
      <c r="D226" s="18"/>
      <c r="E226" s="123"/>
      <c r="F226" s="124"/>
      <c r="G226" s="125">
        <f ca="1">IFERROR(NOW()-F226,"-")</f>
        <v>45937.680590162039</v>
      </c>
      <c r="H226" s="124"/>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0"/>
    </row>
    <row r="227" spans="1:88" ht="31.5" customHeight="1">
      <c r="A227" s="122"/>
      <c r="B227" s="18" t="str">
        <f>IFERROR(VLOOKUP(D227,DB!A:K,11,0),"")</f>
        <v/>
      </c>
      <c r="C227" s="18"/>
      <c r="D227" s="18"/>
      <c r="E227" s="123"/>
      <c r="F227" s="124"/>
      <c r="G227" s="125">
        <f ca="1">IFERROR(NOW()-F227,"-")</f>
        <v>45937.680590162039</v>
      </c>
      <c r="H227" s="124"/>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0"/>
    </row>
    <row r="228" spans="1:88" ht="31.5" customHeight="1">
      <c r="A228" s="122"/>
      <c r="B228" s="18" t="str">
        <f>IFERROR(VLOOKUP(D228,DB!A:K,11,0),"")</f>
        <v/>
      </c>
      <c r="C228" s="18"/>
      <c r="D228" s="18"/>
      <c r="E228" s="123"/>
      <c r="F228" s="124"/>
      <c r="G228" s="125">
        <f ca="1">IFERROR(NOW()-F228,"-")</f>
        <v>45937.680590162039</v>
      </c>
      <c r="H228" s="124"/>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0"/>
    </row>
    <row r="229" spans="1:88" ht="31.5" customHeight="1">
      <c r="A229" s="122"/>
      <c r="B229" s="18" t="str">
        <f>IFERROR(VLOOKUP(D229,DB!A:K,11,0),"")</f>
        <v/>
      </c>
      <c r="C229" s="18"/>
      <c r="D229" s="18"/>
      <c r="E229" s="123"/>
      <c r="F229" s="124"/>
      <c r="G229" s="125">
        <f ca="1">IFERROR(NOW()-F229,"-")</f>
        <v>45937.680590162039</v>
      </c>
      <c r="H229" s="124"/>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0"/>
    </row>
    <row r="230" spans="1:88" ht="31.5" customHeight="1">
      <c r="A230" s="122"/>
      <c r="B230" s="18" t="str">
        <f>IFERROR(VLOOKUP(D230,DB!A:K,11,0),"")</f>
        <v/>
      </c>
      <c r="C230" s="18"/>
      <c r="D230" s="18"/>
      <c r="E230" s="123"/>
      <c r="F230" s="124"/>
      <c r="G230" s="125">
        <f ca="1">IFERROR(NOW()-F230,"-")</f>
        <v>45937.680590162039</v>
      </c>
      <c r="H230" s="124"/>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0"/>
    </row>
    <row r="231" spans="1:88" ht="31.5" customHeight="1">
      <c r="A231" s="122"/>
      <c r="B231" s="18" t="str">
        <f>IFERROR(VLOOKUP(D231,DB!A:K,11,0),"")</f>
        <v/>
      </c>
      <c r="C231" s="18"/>
      <c r="D231" s="18"/>
      <c r="E231" s="123"/>
      <c r="F231" s="124"/>
      <c r="G231" s="125">
        <f ca="1">IFERROR(NOW()-F231,"-")</f>
        <v>45937.680590162039</v>
      </c>
      <c r="H231" s="124"/>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0"/>
    </row>
    <row r="232" spans="1:88" ht="31.5" customHeight="1">
      <c r="A232" s="122"/>
      <c r="B232" s="18" t="str">
        <f>IFERROR(VLOOKUP(D232,DB!A:K,11,0),"")</f>
        <v/>
      </c>
      <c r="C232" s="18"/>
      <c r="D232" s="18"/>
      <c r="E232" s="123"/>
      <c r="F232" s="124"/>
      <c r="G232" s="125">
        <f ca="1">IFERROR(NOW()-F232,"-")</f>
        <v>45937.680590162039</v>
      </c>
      <c r="H232" s="124"/>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0"/>
    </row>
    <row r="233" spans="1:88" ht="31.5" customHeight="1">
      <c r="A233" s="122"/>
      <c r="B233" s="18" t="str">
        <f>IFERROR(VLOOKUP(D233,DB!A:K,11,0),"")</f>
        <v/>
      </c>
      <c r="C233" s="18"/>
      <c r="D233" s="18"/>
      <c r="E233" s="123"/>
      <c r="F233" s="124"/>
      <c r="G233" s="125">
        <f ca="1">IFERROR(NOW()-F233,"-")</f>
        <v>45937.680590162039</v>
      </c>
      <c r="H233" s="124"/>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0"/>
    </row>
    <row r="234" spans="1:88" ht="31.5" customHeight="1">
      <c r="A234" s="122"/>
      <c r="B234" s="18" t="str">
        <f>IFERROR(VLOOKUP(D234,DB!A:K,11,0),"")</f>
        <v/>
      </c>
      <c r="C234" s="18"/>
      <c r="D234" s="18"/>
      <c r="E234" s="123"/>
      <c r="F234" s="124"/>
      <c r="G234" s="125">
        <f ca="1">IFERROR(NOW()-F234,"-")</f>
        <v>45937.680590162039</v>
      </c>
      <c r="H234" s="124"/>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0"/>
    </row>
    <row r="235" spans="1:88" ht="31.5" customHeight="1">
      <c r="A235" s="122"/>
      <c r="B235" s="18" t="str">
        <f>IFERROR(VLOOKUP(D235,DB!A:K,11,0),"")</f>
        <v/>
      </c>
      <c r="C235" s="18"/>
      <c r="D235" s="18"/>
      <c r="E235" s="123"/>
      <c r="F235" s="124"/>
      <c r="G235" s="125">
        <f ca="1">IFERROR(NOW()-F235,"-")</f>
        <v>45937.680590162039</v>
      </c>
      <c r="H235" s="124"/>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0"/>
    </row>
    <row r="236" spans="1:88" ht="31.5" customHeight="1">
      <c r="A236" s="122"/>
      <c r="B236" s="18" t="str">
        <f>IFERROR(VLOOKUP(D236,DB!A:K,11,0),"")</f>
        <v/>
      </c>
      <c r="C236" s="18"/>
      <c r="D236" s="18"/>
      <c r="E236" s="123"/>
      <c r="F236" s="124"/>
      <c r="G236" s="125">
        <f ca="1">IFERROR(NOW()-F236,"-")</f>
        <v>45937.680590162039</v>
      </c>
      <c r="H236" s="124"/>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0"/>
    </row>
    <row r="237" spans="1:88" ht="31.5" customHeight="1">
      <c r="A237" s="122"/>
      <c r="B237" s="18" t="str">
        <f>IFERROR(VLOOKUP(D237,DB!A:K,11,0),"")</f>
        <v/>
      </c>
      <c r="C237" s="18"/>
      <c r="D237" s="18"/>
      <c r="E237" s="123"/>
      <c r="F237" s="124"/>
      <c r="G237" s="125">
        <f ca="1">IFERROR(NOW()-F237,"-")</f>
        <v>45937.680590162039</v>
      </c>
      <c r="H237" s="124"/>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0"/>
    </row>
  </sheetData>
  <dataValidations count="2">
    <dataValidation allowBlank="1" showInputMessage="1" showErrorMessage="1" sqref="E1" xr:uid="{4D935161-CDD3-4592-B877-3FB59C99E142}"/>
    <dataValidation type="list" allowBlank="1" showInputMessage="1" showErrorMessage="1" sqref="E3:E23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1"/>
  <sheetViews>
    <sheetView workbookViewId="0">
      <selection activeCell="D4" sqref="D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4" ca="1" si="0">IFERROR(NOW()-F2,"-")</f>
        <v>45937.680590162039</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45937.680590162039</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45937.680590162039</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45937.680590162039</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45937.680590162039</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45937.680590162039</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45937.680590162039</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45937.680590162039</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45937.680590162039</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45937.680590162039</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45937.680590162039</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45937.680590162039</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45937.680590162039</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45937.680590162039</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45937.680590162039</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45937.680590162039</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45937.680590162039</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45937.680590162039</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45937.680590162039</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45937.680590162039</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45937.680590162039</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45937.680590162039</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45937.680590162039</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45937.680590162039</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45937.680590162039</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45937.680590162039</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45937.680590162039</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45937.680590162039</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45937.680590162039</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45937.680590162039</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45937.680590162039</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0"/>
        <v>45937.680590162039</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0"/>
        <v>45937.680590162039</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ref="G35:G98" ca="1" si="1">IFERROR(NOW()-F35,"-")</f>
        <v>45937.680590162039</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45937.680590162039</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45937.680590162039</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45937.680590162039</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45937.680590162039</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45937.680590162039</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45937.680590162039</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45937.680590162039</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45937.680590162039</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45937.680590162039</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45937.680590162039</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45937.680590162039</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45937.680590162039</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45937.680590162039</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45937.680590162039</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45937.680590162039</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45937.680590162039</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45937.680590162039</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45937.680590162039</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45937.680590162039</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45937.680590162039</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45937.680590162039</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45937.680590162039</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45937.680590162039</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45937.680590162039</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45937.680590162039</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45937.680590162039</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45937.680590162039</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45937.680590162039</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45937.680590162039</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45937.680590162039</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45937.680590162039</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45937.680590162039</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45937.680590162039</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45937.680590162039</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45937.680590162039</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45937.680590162039</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45937.680590162039</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45937.680590162039</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45937.680590162039</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45937.680590162039</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45937.680590162039</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45937.680590162039</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45937.680590162039</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45937.680590162039</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45937.680590162039</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45937.680590162039</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45937.680590162039</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45937.680590162039</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45937.680590162039</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45937.680590162039</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45937.680590162039</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45937.680590162039</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45937.680590162039</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45937.680590162039</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45937.680590162039</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45937.680590162039</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45937.680590162039</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45937.680590162039</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45937.680590162039</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45937.680590162039</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45937.680590162039</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1"/>
        <v>45937.680590162039</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1"/>
        <v>45937.680590162039</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ref="G99:G162" ca="1" si="2">IFERROR(NOW()-F99,"-")</f>
        <v>45937.680590162039</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45937.680590162039</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45937.680590162039</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45937.680590162039</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45937.680590162039</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45937.680590162039</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45937.680590162039</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45937.680590162039</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45937.680590162039</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45937.680590162039</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45937.680590162039</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45937.680590162039</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45937.680590162039</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45937.680590162039</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45937.680590162039</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45937.680590162039</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45937.680590162039</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45937.680590162039</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45937.680590162039</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45937.680590162039</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45937.680590162039</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45937.680590162039</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45937.680590162039</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45937.680590162039</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45937.680590162039</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45937.680590162039</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45937.680590162039</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45937.680590162039</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45937.680590162039</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45937.680590162039</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45937.680590162039</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45937.680590162039</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45937.680590162039</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45937.680590162039</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45937.680590162039</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45937.680590162039</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45937.680590162039</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45937.680590162039</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45937.680590162039</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45937.680590162039</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45937.680590162039</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45937.680590162039</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45937.680590162039</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45937.680590162039</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45937.680590162039</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45937.680590162039</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45937.680590162039</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45937.680590162039</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45937.680590162039</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45937.680590162039</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45937.680590162039</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45937.680590162039</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45937.680590162039</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45937.680590162039</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45937.680590162039</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45937.680590162039</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45937.680590162039</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45937.680590162039</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45937.680590162039</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45937.680590162039</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45937.680590162039</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45937.680590162039</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2"/>
        <v>45937.680590162039</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2"/>
        <v>45937.680590162039</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ref="G163:G226" ca="1" si="3">IFERROR(NOW()-F163,"-")</f>
        <v>45937.680590162039</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45937.680590162039</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45937.680590162039</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45937.680590162039</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45937.680590162039</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45937.680590162039</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45937.680590162039</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45937.680590162039</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45937.680590162039</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45937.680590162039</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45937.680590162039</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45937.680590162039</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45937.680590162039</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45937.680590162039</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45937.680590162039</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45937.680590162039</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45937.680590162039</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45937.680590162039</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45937.680590162039</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45937.680590162039</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45937.680590162039</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45937.680590162039</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45937.680590162039</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45937.680590162039</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45937.680590162039</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45937.680590162039</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45937.680590162039</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45937.680590162039</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45937.680590162039</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45937.680590162039</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45937.680590162039</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45937.680590162039</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45937.680590162039</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45937.680590162039</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45937.680590162039</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45937.680590162039</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45937.680590162039</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45937.680590162039</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45937.680590162039</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45937.680590162039</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45937.680590162039</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45937.680590162039</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45937.680590162039</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45937.680590162039</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45937.680590162039</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45937.680590162039</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45937.680590162039</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45937.680590162039</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45937.680590162039</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45937.680590162039</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45937.680590162039</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45937.680590162039</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45937.680590162039</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45937.680590162039</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45937.680590162039</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45937.680590162039</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45937.680590162039</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45937.680590162039</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45937.680590162039</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45937.680590162039</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45937.680590162039</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45937.680590162039</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3"/>
        <v>45937.680590162039</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3"/>
        <v>45937.680590162039</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ref="G227:G290" ca="1" si="4">IFERROR(NOW()-F227,"-")</f>
        <v>45937.680590162039</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45937.680590162039</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45937.680590162039</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45937.680590162039</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45937.680590162039</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45937.680590162039</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45937.680590162039</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45937.680590162039</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45937.680590162039</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45937.680590162039</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45937.680590162039</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45937.680590162039</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45937.680590162039</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45937.680590162039</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45937.680590162039</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45937.680590162039</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45937.680590162039</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45937.680590162039</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45937.680590162039</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45937.680590162039</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45937.680590162039</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45937.680590162039</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45937.680590162039</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45937.680590162039</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45937.680590162039</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45937.680590162039</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45937.680590162039</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45937.680590162039</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45937.680590162039</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45937.680590162039</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45937.680590162039</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45937.680590162039</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45937.680590162039</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45937.680590162039</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45937.680590162039</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45937.680590162039</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45937.680590162039</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45937.680590162039</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45937.680590162039</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45937.680590162039</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45937.680590162039</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45937.680590162039</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45937.680590162039</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45937.680590162039</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45937.680590162039</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45937.680590162039</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45937.680590162039</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45937.680590162039</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45937.680590162039</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45937.680590162039</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45937.680590162039</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45937.680590162039</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45937.680590162039</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45937.680590162039</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45937.680590162039</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45937.680590162039</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45937.680590162039</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45937.680590162039</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45937.680590162039</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45937.680590162039</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45937.680590162039</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45937.680590162039</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4"/>
        <v>45937.680590162039</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4"/>
        <v>45937.680590162039</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ref="G291:G354" ca="1" si="5">IFERROR(NOW()-F291,"-")</f>
        <v>45937.680590162039</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45937.680590162039</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45937.680590162039</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45937.680590162039</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45937.680590162039</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45937.680590162039</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45937.680590162039</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45937.680590162039</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45937.680590162039</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45937.680590162039</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45937.680590162039</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45937.680590162039</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45937.680590162039</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45937.680590162039</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45937.680590162039</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45937.680590162039</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45937.680590162039</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45937.680590162039</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45937.680590162039</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45937.680590162039</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45937.680590162039</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45937.680590162039</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45937.680590162039</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45937.680590162039</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45937.680590162039</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45937.680590162039</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45937.680590162039</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45937.680590162039</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45937.680590162039</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45937.680590162039</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45937.680590162039</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45937.680590162039</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45937.680590162039</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45937.680590162039</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45937.680590162039</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45937.680590162039</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45937.680590162039</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45937.680590162039</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45937.680590162039</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45937.680590162039</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45937.680590162039</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45937.680590162039</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45937.680590162039</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45937.680590162039</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45937.680590162039</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45937.680590162039</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45937.680590162039</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45937.680590162039</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45937.680590162039</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45937.680590162039</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45937.680590162039</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45937.680590162039</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45937.680590162039</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45937.680590162039</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45937.680590162039</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45937.680590162039</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45937.680590162039</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45937.680590162039</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45937.680590162039</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45937.680590162039</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45937.680590162039</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45937.680590162039</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5"/>
        <v>45937.680590162039</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5"/>
        <v>45937.680590162039</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ref="G355:G418" ca="1" si="6">IFERROR(NOW()-F355,"-")</f>
        <v>45937.680590162039</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45937.680590162039</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45937.680590162039</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45937.680590162039</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45937.680590162039</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45937.680590162039</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45937.680590162039</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45937.680590162039</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45937.680590162039</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45937.680590162039</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45937.680590162039</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45937.680590162039</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45937.680590162039</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45937.680590162039</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45937.680590162039</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45937.680590162039</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45937.680590162039</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45937.680590162039</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45937.680590162039</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45937.680590162039</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45937.680590162039</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45937.680590162039</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45937.680590162039</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45937.680590162039</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45937.680590162039</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45937.680590162039</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45937.680590162039</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45937.680590162039</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45937.680590162039</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45937.680590162039</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45937.680590162039</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45937.680590162039</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45937.680590162039</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45937.680590162039</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45937.680590162039</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45937.680590162039</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45937.680590162039</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45937.680590162039</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45937.680590162039</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45937.680590162039</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45937.680590162039</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45937.680590162039</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45937.680590162039</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45937.680590162039</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45937.680590162039</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45937.680590162039</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45937.680590162039</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45937.680590162039</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45937.680590162039</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45937.680590162039</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45937.680590162039</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45937.680590162039</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45937.680590162039</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45937.680590162039</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45937.680590162039</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45937.680590162039</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45937.680590162039</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45937.680590162039</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45937.680590162039</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45937.680590162039</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45937.680590162039</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45937.680590162039</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6"/>
        <v>45937.680590162039</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6"/>
        <v>45937.680590162039</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ref="G419:G482" ca="1" si="7">IFERROR(NOW()-F419,"-")</f>
        <v>45937.680590162039</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45937.680590162039</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45937.680590162039</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45937.680590162039</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45937.680590162039</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45937.680590162039</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45937.680590162039</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45937.680590162039</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45937.680590162039</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45937.680590162039</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45937.680590162039</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45937.680590162039</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45937.680590162039</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45937.680590162039</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45937.680590162039</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45937.680590162039</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45937.680590162039</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45937.680590162039</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45937.680590162039</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45937.680590162039</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45937.680590162039</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45937.680590162039</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45937.680590162039</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45937.680590162039</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45937.680590162039</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45937.680590162039</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45937.680590162039</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45937.680590162039</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45937.680590162039</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45937.680590162039</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45937.680590162039</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45937.680590162039</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45937.680590162039</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45937.680590162039</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45937.680590162039</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45937.680590162039</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45937.680590162039</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45937.680590162039</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45937.680590162039</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45937.680590162039</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45937.680590162039</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45937.680590162039</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45937.680590162039</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45937.680590162039</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45937.680590162039</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45937.680590162039</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45937.680590162039</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45937.680590162039</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45937.680590162039</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45937.680590162039</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45937.680590162039</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45937.680590162039</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45937.680590162039</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45937.680590162039</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45937.680590162039</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45937.680590162039</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45937.680590162039</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45937.680590162039</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45937.680590162039</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45937.680590162039</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45937.680590162039</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45937.680590162039</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7"/>
        <v>45937.680590162039</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7"/>
        <v>45937.680590162039</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ref="G483:G546" ca="1" si="8">IFERROR(NOW()-F483,"-")</f>
        <v>45937.680590162039</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45937.680590162039</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45937.680590162039</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45937.680590162039</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45937.680590162039</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45937.680590162039</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45937.680590162039</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45937.680590162039</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45937.680590162039</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45937.680590162039</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45937.680590162039</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45937.680590162039</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45937.680590162039</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45937.680590162039</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45937.680590162039</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45937.680590162039</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45937.680590162039</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45937.680590162039</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45937.680590162039</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45937.680590162039</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45937.680590162039</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45937.680590162039</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45937.680590162039</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45937.680590162039</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45937.680590162039</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45937.680590162039</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45937.680590162039</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45937.680590162039</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45937.680590162039</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45937.680590162039</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45937.680590162039</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45937.680590162039</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45937.680590162039</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45937.680590162039</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45937.680590162039</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45937.680590162039</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45937.680590162039</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45937.680590162039</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45937.680590162039</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45937.680590162039</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45937.680590162039</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45937.680590162039</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45937.680590162039</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45937.680590162039</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45937.680590162039</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45937.680590162039</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45937.680590162039</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45937.680590162039</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45937.680590162039</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45937.680590162039</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45937.680590162039</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45937.680590162039</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45937.680590162039</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45937.680590162039</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45937.680590162039</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45937.680590162039</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45937.680590162039</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45937.680590162039</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45937.680590162039</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45937.680590162039</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45937.680590162039</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45937.680590162039</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8"/>
        <v>45937.680590162039</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8"/>
        <v>45937.680590162039</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ref="G547:G610" ca="1" si="9">IFERROR(NOW()-F547,"-")</f>
        <v>45937.680590162039</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45937.680590162039</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45937.680590162039</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45937.680590162039</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45937.680590162039</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45937.680590162039</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45937.680590162039</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45937.680590162039</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45937.680590162039</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45937.680590162039</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45937.680590162039</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45937.680590162039</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45937.680590162039</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45937.680590162039</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45937.680590162039</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45937.680590162039</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45937.680590162039</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45937.680590162039</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45937.680590162039</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45937.680590162039</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45937.680590162039</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45937.680590162039</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45937.680590162039</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45937.680590162039</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45937.680590162039</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45937.680590162039</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45937.680590162039</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45937.680590162039</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45937.680590162039</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45937.680590162039</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45937.680590162039</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45937.680590162039</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45937.680590162039</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45937.680590162039</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45937.680590162039</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45937.680590162039</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45937.680590162039</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45937.680590162039</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45937.680590162039</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45937.680590162039</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45937.680590162039</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45937.680590162039</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45937.680590162039</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45937.680590162039</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45937.680590162039</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45937.680590162039</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45937.680590162039</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45937.680590162039</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45937.680590162039</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45937.680590162039</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45937.680590162039</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45937.680590162039</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45937.680590162039</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45937.680590162039</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45937.680590162039</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45937.680590162039</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45937.680590162039</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45937.680590162039</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45937.680590162039</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45937.680590162039</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45937.680590162039</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45937.680590162039</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9"/>
        <v>45937.680590162039</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9"/>
        <v>45937.680590162039</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ref="G611:G674" ca="1" si="10">IFERROR(NOW()-F611,"-")</f>
        <v>45937.680590162039</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45937.680590162039</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45937.680590162039</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45937.680590162039</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45937.680590162039</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45937.680590162039</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45937.680590162039</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45937.680590162039</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45937.680590162039</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45937.680590162039</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45937.680590162039</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45937.680590162039</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45937.680590162039</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45937.680590162039</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45937.680590162039</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45937.680590162039</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45937.680590162039</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45937.680590162039</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45937.680590162039</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45937.680590162039</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45937.680590162039</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45937.680590162039</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45937.680590162039</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45937.680590162039</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45937.680590162039</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45937.680590162039</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45937.680590162039</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45937.680590162039</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45937.680590162039</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45937.680590162039</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45937.680590162039</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45937.680590162039</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45937.680590162039</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45937.680590162039</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45937.680590162039</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45937.680590162039</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45937.680590162039</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45937.680590162039</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45937.680590162039</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45937.680590162039</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45937.680590162039</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45937.680590162039</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45937.680590162039</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45937.680590162039</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45937.680590162039</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45937.680590162039</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45937.680590162039</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45937.680590162039</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45937.680590162039</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45937.680590162039</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45937.680590162039</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45937.680590162039</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45937.680590162039</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45937.680590162039</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45937.680590162039</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45937.680590162039</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45937.680590162039</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45937.680590162039</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45937.680590162039</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45937.680590162039</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45937.680590162039</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45937.680590162039</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0"/>
        <v>45937.680590162039</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0"/>
        <v>45937.680590162039</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ref="G675:G738" ca="1" si="11">IFERROR(NOW()-F675,"-")</f>
        <v>45937.680590162039</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45937.680590162039</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45937.680590162039</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45937.680590162039</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45937.680590162039</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45937.680590162039</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45937.680590162039</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45937.680590162039</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45937.680590162039</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45937.680590162039</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45937.680590162039</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45937.680590162039</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45937.680590162039</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45937.680590162039</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45937.680590162039</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45937.680590162039</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45937.680590162039</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45937.680590162039</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45937.680590162039</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45937.680590162039</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45937.680590162039</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45937.680590162039</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45937.680590162039</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45937.680590162039</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45937.680590162039</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45937.680590162039</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45937.680590162039</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45937.680590162039</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45937.680590162039</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45937.680590162039</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45937.680590162039</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45937.680590162039</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45937.680590162039</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45937.680590162039</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45937.680590162039</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45937.680590162039</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45937.680590162039</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45937.680590162039</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45937.680590162039</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45937.680590162039</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45937.680590162039</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45937.680590162039</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45937.680590162039</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45937.680590162039</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45937.680590162039</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45937.680590162039</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45937.680590162039</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45937.680590162039</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45937.680590162039</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45937.680590162039</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45937.680590162039</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45937.680590162039</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45937.680590162039</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45937.680590162039</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45937.680590162039</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45937.680590162039</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45937.680590162039</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45937.680590162039</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45937.680590162039</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45937.680590162039</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45937.680590162039</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45937.680590162039</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1"/>
        <v>45937.680590162039</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1"/>
        <v>45937.680590162039</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ref="G739:G802" ca="1" si="12">IFERROR(NOW()-F739,"-")</f>
        <v>45937.680590162039</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45937.680590162039</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45937.680590162039</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45937.680590162039</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45937.680590162039</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45937.680590162039</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45937.680590162039</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45937.680590162039</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45937.680590162039</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45937.680590162039</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45937.680590162039</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45937.680590162039</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45937.680590162039</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45937.680590162039</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45937.680590162039</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45937.680590162039</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45937.680590162039</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45937.680590162039</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45937.680590162039</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45937.680590162039</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45937.680590162039</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45937.680590162039</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45937.680590162039</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45937.680590162039</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45937.680590162039</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45937.680590162039</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45937.680590162039</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45937.680590162039</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45937.680590162039</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45937.680590162039</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45937.680590162039</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45937.680590162039</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45937.680590162039</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45937.680590162039</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45937.680590162039</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45937.680590162039</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45937.680590162039</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45937.680590162039</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45937.680590162039</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45937.680590162039</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45937.680590162039</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45937.680590162039</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45937.680590162039</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45937.680590162039</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45937.680590162039</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45937.680590162039</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45937.680590162039</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45937.680590162039</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45937.680590162039</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45937.680590162039</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45937.680590162039</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45937.680590162039</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45937.680590162039</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45937.680590162039</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45937.680590162039</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45937.680590162039</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45937.680590162039</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45937.680590162039</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45937.680590162039</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45937.680590162039</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45937.680590162039</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45937.680590162039</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2"/>
        <v>45937.680590162039</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2"/>
        <v>45937.680590162039</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ref="G803:G866" ca="1" si="13">IFERROR(NOW()-F803,"-")</f>
        <v>45937.680590162039</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45937.680590162039</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45937.680590162039</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45937.680590162039</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45937.680590162039</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45937.680590162039</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45937.680590162039</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45937.680590162039</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45937.680590162039</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45937.680590162039</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45937.680590162039</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45937.680590162039</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45937.680590162039</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45937.680590162039</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45937.680590162039</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45937.680590162039</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45937.680590162039</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45937.680590162039</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45937.680590162039</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45937.680590162039</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45937.680590162039</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45937.680590162039</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45937.680590162039</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45937.680590162039</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45937.680590162039</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45937.680590162039</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45937.680590162039</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45937.680590162039</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45937.680590162039</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45937.680590162039</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45937.680590162039</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45937.680590162039</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45937.680590162039</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45937.680590162039</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45937.680590162039</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45937.680590162039</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45937.680590162039</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45937.680590162039</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45937.680590162039</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45937.680590162039</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45937.680590162039</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45937.680590162039</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45937.680590162039</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45937.680590162039</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45937.680590162039</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45937.680590162039</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45937.680590162039</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45937.680590162039</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45937.680590162039</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45937.680590162039</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45937.680590162039</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45937.680590162039</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45937.680590162039</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45937.680590162039</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45937.680590162039</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45937.680590162039</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45937.680590162039</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45937.680590162039</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45937.680590162039</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45937.680590162039</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45937.680590162039</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45937.680590162039</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3"/>
        <v>45937.680590162039</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3"/>
        <v>45937.680590162039</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ref="G867:G930" ca="1" si="14">IFERROR(NOW()-F867,"-")</f>
        <v>45937.680590162039</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45937.680590162039</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45937.680590162039</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45937.680590162039</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45937.680590162039</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45937.680590162039</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45937.680590162039</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45937.680590162039</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45937.680590162039</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45937.680590162039</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45937.680590162039</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45937.680590162039</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45937.680590162039</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45937.680590162039</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45937.680590162039</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45937.680590162039</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45937.680590162039</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45937.680590162039</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45937.680590162039</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45937.680590162039</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45937.680590162039</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45937.680590162039</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45937.680590162039</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45937.680590162039</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45937.680590162039</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45937.680590162039</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45937.680590162039</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45937.680590162039</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45937.680590162039</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45937.680590162039</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45937.680590162039</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45937.680590162039</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45937.680590162039</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45937.680590162039</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45937.680590162039</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45937.680590162039</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45937.680590162039</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45937.680590162039</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45937.680590162039</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45937.680590162039</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45937.680590162039</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45937.680590162039</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45937.680590162039</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45937.680590162039</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45937.680590162039</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45937.680590162039</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45937.680590162039</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45937.680590162039</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45937.680590162039</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45937.680590162039</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45937.680590162039</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45937.680590162039</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45937.680590162039</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45937.680590162039</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45937.680590162039</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45937.680590162039</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45937.680590162039</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45937.680590162039</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45937.680590162039</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45937.680590162039</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45937.680590162039</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45937.680590162039</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4"/>
        <v>45937.680590162039</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4"/>
        <v>45937.680590162039</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ref="G931:G994" ca="1" si="15">IFERROR(NOW()-F931,"-")</f>
        <v>45937.680590162039</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45937.680590162039</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45937.680590162039</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45937.680590162039</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45937.680590162039</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45937.680590162039</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45937.680590162039</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45937.680590162039</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45937.680590162039</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45937.680590162039</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45937.680590162039</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45937.680590162039</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45937.680590162039</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45937.680590162039</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45937.680590162039</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45937.680590162039</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45937.680590162039</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45937.680590162039</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45937.680590162039</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45937.680590162039</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45937.680590162039</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45937.680590162039</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45937.680590162039</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45937.680590162039</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45937.680590162039</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45937.680590162039</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45937.680590162039</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45937.680590162039</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45937.680590162039</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45937.680590162039</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45937.680590162039</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45937.680590162039</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45937.680590162039</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45937.680590162039</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45937.680590162039</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45937.680590162039</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45937.680590162039</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45937.680590162039</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45937.680590162039</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45937.680590162039</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45937.680590162039</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45937.680590162039</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45937.680590162039</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45937.680590162039</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45937.680590162039</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45937.680590162039</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45937.680590162039</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45937.680590162039</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45937.680590162039</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45937.680590162039</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45937.680590162039</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45937.680590162039</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45937.680590162039</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45937.680590162039</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45937.680590162039</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45937.680590162039</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45937.680590162039</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45937.680590162039</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45937.680590162039</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45937.680590162039</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45937.680590162039</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45937.680590162039</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5"/>
        <v>45937.680590162039</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5"/>
        <v>45937.680590162039</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ref="G995:G1058" ca="1" si="16">IFERROR(NOW()-F995,"-")</f>
        <v>45937.680590162039</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45937.680590162039</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45937.680590162039</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45937.680590162039</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45937.680590162039</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45937.680590162039</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45937.680590162039</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45937.680590162039</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45937.680590162039</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45937.680590162039</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45937.680590162039</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45937.680590162039</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45937.680590162039</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45937.680590162039</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45937.680590162039</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45937.680590162039</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45937.680590162039</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45937.680590162039</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45937.680590162039</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45937.680590162039</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45937.680590162039</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45937.680590162039</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45937.680590162039</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45937.680590162039</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45937.680590162039</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45937.680590162039</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45937.680590162039</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45937.680590162039</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45937.680590162039</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45937.680590162039</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45937.680590162039</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45937.680590162039</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45937.680590162039</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45937.680590162039</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45937.680590162039</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45937.680590162039</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45937.680590162039</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45937.680590162039</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45937.680590162039</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45937.680590162039</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45937.680590162039</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45937.680590162039</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45937.680590162039</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45937.680590162039</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45937.680590162039</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45937.680590162039</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45937.680590162039</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45937.680590162039</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45937.680590162039</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45937.680590162039</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45937.680590162039</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45937.680590162039</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45937.680590162039</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45937.680590162039</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45937.680590162039</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45937.680590162039</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45937.680590162039</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45937.680590162039</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45937.680590162039</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45937.680590162039</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45937.680590162039</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45937.680590162039</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6"/>
        <v>45937.680590162039</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6"/>
        <v>45937.680590162039</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ref="G1059:G1122" ca="1" si="17">IFERROR(NOW()-F1059,"-")</f>
        <v>45937.680590162039</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45937.680590162039</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45937.680590162039</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45937.680590162039</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45937.680590162039</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45937.680590162039</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45937.680590162039</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45937.680590162039</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45937.680590162039</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45937.680590162039</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45937.680590162039</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45937.680590162039</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45937.680590162039</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45937.680590162039</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45937.680590162039</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45937.680590162039</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45937.680590162039</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45937.680590162039</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45937.680590162039</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45937.680590162039</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45937.680590162039</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45937.680590162039</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45937.680590162039</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45937.680590162039</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45937.680590162039</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45937.680590162039</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45937.680590162039</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45937.680590162039</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45937.680590162039</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45937.680590162039</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45937.680590162039</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45937.680590162039</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45937.680590162039</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45937.680590162039</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45937.680590162039</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45937.680590162039</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45937.680590162039</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45937.680590162039</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45937.680590162039</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45937.680590162039</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45937.680590162039</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45937.680590162039</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45937.680590162039</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45937.680590162039</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45937.680590162039</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45937.680590162039</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45937.680590162039</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45937.680590162039</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45937.680590162039</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45937.680590162039</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45937.680590162039</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45937.680590162039</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45937.680590162039</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45937.680590162039</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45937.680590162039</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45937.680590162039</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45937.680590162039</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45937.680590162039</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45937.680590162039</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45937.680590162039</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45937.680590162039</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45937.680590162039</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7"/>
        <v>45937.680590162039</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7"/>
        <v>45937.680590162039</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ref="G1123:G1186" ca="1" si="18">IFERROR(NOW()-F1123,"-")</f>
        <v>45937.680590162039</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45937.680590162039</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45937.680590162039</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45937.680590162039</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45937.680590162039</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45937.680590162039</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45937.680590162039</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45937.680590162039</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45937.680590162039</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45937.680590162039</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45937.680590162039</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45937.680590162039</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45937.680590162039</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45937.680590162039</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45937.680590162039</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45937.680590162039</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45937.680590162039</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45937.680590162039</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45937.680590162039</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45937.680590162039</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45937.680590162039</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45937.680590162039</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45937.680590162039</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45937.680590162039</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45937.680590162039</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45937.680590162039</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45937.680590162039</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45937.680590162039</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45937.680590162039</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45937.680590162039</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45937.680590162039</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45937.680590162039</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45937.680590162039</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45937.680590162039</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45937.680590162039</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45937.680590162039</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45937.680590162039</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45937.680590162039</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45937.680590162039</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45937.680590162039</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45937.680590162039</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45937.680590162039</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45937.680590162039</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45937.680590162039</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45937.680590162039</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45937.680590162039</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45937.680590162039</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45937.680590162039</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45937.680590162039</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45937.680590162039</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45937.680590162039</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45937.680590162039</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45937.680590162039</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45937.680590162039</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45937.680590162039</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45937.680590162039</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45937.680590162039</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45937.680590162039</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45937.680590162039</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45937.680590162039</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45937.680590162039</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45937.680590162039</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8"/>
        <v>45937.680590162039</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8"/>
        <v>45937.680590162039</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ref="G1187:G1201" ca="1" si="19">IFERROR(NOW()-F1187,"-")</f>
        <v>45937.680590162039</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45937.680590162039</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45937.680590162039</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45937.680590162039</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45937.680590162039</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45937.680590162039</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45937.680590162039</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45937.680590162039</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45937.680590162039</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45937.680590162039</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45937.680590162039</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45937.680590162039</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45937.680590162039</v>
      </c>
      <c r="H1199" s="22"/>
      <c r="I1199" s="19" t="str">
        <f>IFERROR(VLOOKUP(D1199,DB!A:F,6,0),"")</f>
        <v/>
      </c>
      <c r="J1199" s="18" t="str">
        <f>IFERROR(VLOOKUP(D1199,DB!A:G,7,0),"")</f>
        <v/>
      </c>
      <c r="K1199" s="50"/>
      <c r="L1199" s="23" t="str">
        <f>IFERROR(VLOOKUP(D1199,DB!A:I,9,0),"")</f>
        <v/>
      </c>
    </row>
    <row r="1200" spans="1:12" ht="15" customHeight="1">
      <c r="A1200" s="19"/>
      <c r="B1200" s="67" t="str">
        <f>IFERROR(VLOOKUP(D1200,DB!A:K,11,0),"")</f>
        <v/>
      </c>
      <c r="C1200" s="18"/>
      <c r="D1200" s="18"/>
      <c r="E1200" s="18"/>
      <c r="F1200" s="20"/>
      <c r="G1200" s="21">
        <f t="shared" ca="1" si="19"/>
        <v>45937.680590162039</v>
      </c>
      <c r="H1200" s="22"/>
      <c r="I1200" s="19" t="str">
        <f>IFERROR(VLOOKUP(D1200,DB!A:F,6,0),"")</f>
        <v/>
      </c>
      <c r="J1200" s="18" t="str">
        <f>IFERROR(VLOOKUP(D1200,DB!A:G,7,0),"")</f>
        <v/>
      </c>
      <c r="K1200" s="50"/>
      <c r="L1200" s="23" t="str">
        <f>IFERROR(VLOOKUP(D1200,DB!A:I,9,0),"")</f>
        <v/>
      </c>
    </row>
    <row r="1201" spans="1:12" ht="15" customHeight="1">
      <c r="A1201" s="19"/>
      <c r="B1201" s="67" t="str">
        <f>IFERROR(VLOOKUP(D1201,DB!A:K,11,0),"")</f>
        <v/>
      </c>
      <c r="C1201" s="18"/>
      <c r="D1201" s="18"/>
      <c r="E1201" s="18"/>
      <c r="F1201" s="20"/>
      <c r="G1201" s="21">
        <f t="shared" ca="1" si="19"/>
        <v>45937.680590162039</v>
      </c>
      <c r="H1201" s="22"/>
      <c r="I1201" s="19" t="str">
        <f>IFERROR(VLOOKUP(D1201,DB!A:F,6,0),"")</f>
        <v/>
      </c>
      <c r="J1201" s="18" t="str">
        <f>IFERROR(VLOOKUP(D1201,DB!A:G,7,0),"")</f>
        <v/>
      </c>
      <c r="K1201" s="50"/>
      <c r="L1201" s="23" t="str">
        <f>IFERROR(VLOOKUP(D1201,DB!A:I,9,0),"")</f>
        <v/>
      </c>
    </row>
  </sheetData>
  <dataValidations count="2">
    <dataValidation allowBlank="1" showInputMessage="1" showErrorMessage="1" sqref="E1" xr:uid="{5914219A-CB83-432D-936A-CC0CB6F3982A}"/>
    <dataValidation type="list" allowBlank="1" showInputMessage="1" showErrorMessage="1" sqref="E2:E120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6"/>
  <sheetViews>
    <sheetView workbookViewId="0">
      <selection activeCell="F4" sqref="F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39050</v>
      </c>
      <c r="B2" s="102" t="str">
        <f>IFERROR(VLOOKUP(D2,DB!A:K,11,0),"")</f>
        <v>R4</v>
      </c>
      <c r="C2" s="103">
        <v>1</v>
      </c>
      <c r="D2" s="99" t="s">
        <v>35082</v>
      </c>
      <c r="E2" s="104" t="s">
        <v>38964</v>
      </c>
      <c r="F2" s="105">
        <v>45703.480717592596</v>
      </c>
      <c r="G2" s="106">
        <f ca="1">IFERROR(NOW()-F2,"")</f>
        <v>234.19987256944296</v>
      </c>
      <c r="H2" s="105">
        <v>45703.474768518521</v>
      </c>
      <c r="I2" s="102" t="str">
        <f>IFERROR(VLOOKUP(D2,DB!A:F,6,0),"")</f>
        <v>SCECO</v>
      </c>
      <c r="J2" s="102" t="str">
        <f>IFERROR(VLOOKUP(D2,DB!A:G,7,0),"")</f>
        <v>Dead</v>
      </c>
      <c r="K2" s="107" t="s">
        <v>39051</v>
      </c>
      <c r="L2" s="99" t="str">
        <f>IFERROR(VLOOKUP(D2,DB!A:I,9,0),"")</f>
        <v>Latis</v>
      </c>
    </row>
    <row r="3" spans="1:16" ht="15" customHeight="1">
      <c r="A3" s="132" t="s">
        <v>39052</v>
      </c>
      <c r="B3" s="132" t="str">
        <f>IFERROR(VLOOKUP(D3,DB!A:K,11,0),"")</f>
        <v>R4</v>
      </c>
      <c r="C3" s="133">
        <v>1</v>
      </c>
      <c r="D3" s="134" t="s">
        <v>36054</v>
      </c>
      <c r="E3" s="135" t="s">
        <v>38964</v>
      </c>
      <c r="F3" s="136">
        <v>45936.764467592591</v>
      </c>
      <c r="G3" s="137">
        <f ca="1">IFERROR(NOW()-F3,"")</f>
        <v>0.91612256944790715</v>
      </c>
      <c r="H3" s="136">
        <v>45936.758773148147</v>
      </c>
      <c r="I3" s="132" t="str">
        <f>IFERROR(VLOOKUP(D3,DB!A:F,6,0),"")</f>
        <v>Generator-SG</v>
      </c>
      <c r="J3" s="132" t="str">
        <f>IFERROR(VLOOKUP(D3,DB!A:G,7,0),"")</f>
        <v>Weak</v>
      </c>
      <c r="K3" s="139" t="s">
        <v>39053</v>
      </c>
      <c r="L3" s="134" t="str">
        <f>IFERROR(VLOOKUP(D3,DB!A:I,9,0),"")</f>
        <v>Latis</v>
      </c>
    </row>
    <row r="4" spans="1:16" ht="15" customHeight="1">
      <c r="A4" s="132"/>
      <c r="B4" s="132" t="str">
        <f>IFERROR(VLOOKUP(D4,DB!A:K,11,0),"")</f>
        <v/>
      </c>
      <c r="C4" s="133"/>
      <c r="D4" s="134"/>
      <c r="E4" s="135"/>
      <c r="F4" s="136"/>
      <c r="G4" s="137">
        <f ca="1">IFERROR(NOW()-F4,"")</f>
        <v>45937.680590162039</v>
      </c>
      <c r="H4" s="136"/>
      <c r="I4" s="132" t="str">
        <f>IFERROR(VLOOKUP(D4,DB!A:F,6,0),"")</f>
        <v/>
      </c>
      <c r="J4" s="132" t="str">
        <f>IFERROR(VLOOKUP(D4,DB!A:G,7,0),"")</f>
        <v/>
      </c>
      <c r="K4" s="139"/>
      <c r="L4" s="134" t="str">
        <f>IFERROR(VLOOKUP(D4,DB!A:I,9,0),"")</f>
        <v/>
      </c>
    </row>
    <row r="5" spans="1:16" ht="15" customHeight="1">
      <c r="A5" s="132"/>
      <c r="B5" s="132" t="str">
        <f>IFERROR(VLOOKUP(D5,DB!A:K,11,0),"")</f>
        <v/>
      </c>
      <c r="C5" s="133"/>
      <c r="D5" s="134"/>
      <c r="E5" s="135"/>
      <c r="F5" s="136"/>
      <c r="G5" s="137">
        <f ca="1">IFERROR(NOW()-F5,"")</f>
        <v>45937.680590162039</v>
      </c>
      <c r="H5" s="136"/>
      <c r="I5" s="132" t="str">
        <f>IFERROR(VLOOKUP(D5,DB!A:F,6,0),"")</f>
        <v/>
      </c>
      <c r="J5" s="132" t="str">
        <f>IFERROR(VLOOKUP(D5,DB!A:G,7,0),"")</f>
        <v/>
      </c>
      <c r="K5" s="139"/>
      <c r="L5" s="134" t="str">
        <f>IFERROR(VLOOKUP(D5,DB!A:I,9,0),"")</f>
        <v/>
      </c>
    </row>
    <row r="6" spans="1:16" ht="15" customHeight="1">
      <c r="A6" s="132"/>
      <c r="B6" s="132" t="str">
        <f>IFERROR(VLOOKUP(D6,DB!A:K,11,0),"")</f>
        <v/>
      </c>
      <c r="C6" s="133"/>
      <c r="D6" s="134"/>
      <c r="E6" s="135"/>
      <c r="F6" s="136"/>
      <c r="G6" s="137">
        <f ca="1">IFERROR(NOW()-F6,"")</f>
        <v>45937.680590162039</v>
      </c>
      <c r="H6" s="136"/>
      <c r="I6" s="132" t="str">
        <f>IFERROR(VLOOKUP(D6,DB!A:F,6,0),"")</f>
        <v/>
      </c>
      <c r="J6" s="132" t="str">
        <f>IFERROR(VLOOKUP(D6,DB!A:G,7,0),"")</f>
        <v/>
      </c>
      <c r="K6" s="139"/>
      <c r="L6" s="134" t="str">
        <f>IFERROR(VLOOKUP(D6,DB!A:I,9,0),"")</f>
        <v/>
      </c>
    </row>
    <row r="7" spans="1:16" ht="15" customHeight="1">
      <c r="A7" s="132"/>
      <c r="B7" s="132" t="str">
        <f>IFERROR(VLOOKUP(D7,DB!A:K,11,0),"")</f>
        <v/>
      </c>
      <c r="C7" s="133"/>
      <c r="D7" s="134"/>
      <c r="E7" s="135"/>
      <c r="F7" s="136"/>
      <c r="G7" s="137">
        <f ca="1">IFERROR(NOW()-F7,"")</f>
        <v>45937.680590162039</v>
      </c>
      <c r="H7" s="136"/>
      <c r="I7" s="132" t="str">
        <f>IFERROR(VLOOKUP(D7,DB!A:F,6,0),"")</f>
        <v/>
      </c>
      <c r="J7" s="132" t="str">
        <f>IFERROR(VLOOKUP(D7,DB!A:G,7,0),"")</f>
        <v/>
      </c>
      <c r="K7" s="139"/>
      <c r="L7" s="134" t="str">
        <f>IFERROR(VLOOKUP(D7,DB!A:I,9,0),"")</f>
        <v/>
      </c>
    </row>
    <row r="8" spans="1:16" ht="15" customHeight="1">
      <c r="A8" s="132"/>
      <c r="B8" s="132" t="str">
        <f>IFERROR(VLOOKUP(D8,DB!A:K,11,0),"")</f>
        <v/>
      </c>
      <c r="C8" s="133"/>
      <c r="D8" s="134"/>
      <c r="E8" s="135"/>
      <c r="F8" s="136"/>
      <c r="G8" s="137">
        <f ca="1">IFERROR(NOW()-F8,"")</f>
        <v>45937.680590162039</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45937.680590162039</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45937.680590162039</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45937.680590162039</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45937.680590162039</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45937.680590162039</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45937.680590162039</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45937.680590162039</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45937.680590162039</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45937.680590162039</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45937.680590162039</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45937.680590162039</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7">
        <f ca="1">IFERROR(NOW()-F20,"")</f>
        <v>45937.680590162039</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7">
        <f ca="1">IFERROR(NOW()-F21,"")</f>
        <v>45937.680590162039</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7">
        <f ca="1">IFERROR(NOW()-F22,"")</f>
        <v>45937.680590162039</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7">
        <f ca="1">IFERROR(NOW()-F23,"")</f>
        <v>45937.680590162039</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8">
        <f ca="1">IFERROR(NOW()-F24,"")</f>
        <v>45937.680590162039</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8">
        <f ca="1">IFERROR(NOW()-F25,"")</f>
        <v>45937.680590162039</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8">
        <f ca="1">IFERROR(NOW()-F26,"")</f>
        <v>45937.680590162039</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8">
        <f ca="1">IFERROR(NOW()-F27,"")</f>
        <v>45937.680590162039</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45937.680590162039</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45937.680590162039</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45937.680590162039</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45937.680590162039</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45937.680590162039</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45937.680590162039</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45937.680590162039</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45937.680590162039</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45937.680590162039</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45937.680590162039</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45937.680590162039</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45937.680590162039</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45937.680590162039</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45937.680590162039</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45937.680590162039</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45937.680590162039</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45937.680590162039</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45937.680590162039</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45937.680590162039</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45937.680590162039</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45937.680590162039</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45937.680590162039</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45937.680590162039</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45937.680590162039</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45937.680590162039</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45937.680590162039</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45937.680590162039</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45937.680590162039</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45937.680590162039</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45937.680590162039</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45937.680590162039</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45937.680590162039</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45937.680590162039</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45937.680590162039</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45937.680590162039</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45937.680590162039</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45937.680590162039</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45937.680590162039</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45937.680590162039</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45937.680590162039</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45937.680590162039</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45937.680590162039</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45937.680590162039</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45937.680590162039</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45937.680590162039</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45937.680590162039</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45937.680590162039</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45937.680590162039</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45937.680590162039</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45937.680590162039</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45937.680590162039</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45937.680590162039</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45937.680590162039</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45937.680590162039</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45937.680590162039</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45937.680590162039</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45937.680590162039</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45937.680590162039</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45937.680590162039</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45937.680590162039</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45937.680590162039</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45937.680590162039</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45937.680590162039</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45937.680590162039</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45937.680590162039</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45937.680590162039</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45937.680590162039</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45937.680590162039</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45937.680590162039</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45937.680590162039</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45937.680590162039</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45937.680590162039</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45937.680590162039</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45937.680590162039</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45937.680590162039</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45937.680590162039</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45937.680590162039</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45937.680590162039</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45937.680590162039</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45937.680590162039</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45937.680590162039</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45937.680590162039</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45937.680590162039</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45937.680590162039</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45937.680590162039</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45937.680590162039</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45937.680590162039</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45937.680590162039</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45937.680590162039</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45937.680590162039</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45937.680590162039</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45937.680590162039</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45937.680590162039</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45937.680590162039</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45937.680590162039</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45937.680590162039</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45937.680590162039</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45937.680590162039</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45937.680590162039</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45937.680590162039</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45937.680590162039</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45937.680590162039</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45937.680590162039</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45937.680590162039</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45937.680590162039</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45937.680590162039</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45937.680590162039</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45937.680590162039</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45937.680590162039</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45937.680590162039</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45937.680590162039</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45937.680590162039</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45937.680590162039</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45937.680590162039</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45937.680590162039</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45937.680590162039</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45937.680590162039</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45937.680590162039</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45937.680590162039</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45937.680590162039</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45937.680590162039</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45937.680590162039</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45937.680590162039</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45937.680590162039</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45937.680590162039</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45937.680590162039</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45937.680590162039</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45937.680590162039</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45937.680590162039</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45937.680590162039</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45937.680590162039</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45937.680590162039</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45937.680590162039</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45937.680590162039</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45937.680590162039</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45937.680590162039</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45937.680590162039</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45937.680590162039</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45937.680590162039</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45937.680590162039</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45937.680590162039</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45937.680590162039</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45937.680590162039</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45937.680590162039</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45937.680590162039</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45937.680590162039</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45937.680590162039</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45937.680590162039</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45937.680590162039</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45937.680590162039</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45937.680590162039</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45937.680590162039</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45937.680590162039</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45937.680590162039</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45937.680590162039</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45937.680590162039</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45937.680590162039</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45937.680590162039</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45937.680590162039</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45937.680590162039</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45937.680590162039</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45937.680590162039</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45937.680590162039</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45937.680590162039</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45937.680590162039</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45937.680590162039</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45937.680590162039</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45937.680590162039</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45937.680590162039</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45937.680590162039</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45937.680590162039</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45937.680590162039</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45937.680590162039</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45937.680590162039</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45937.680590162039</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45937.680590162039</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45937.680590162039</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45937.680590162039</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45937.680590162039</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45937.680590162039</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45937.680590162039</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45937.680590162039</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45937.680590162039</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45937.680590162039</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45937.680590162039</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45937.680590162039</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45937.680590162039</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45937.680590162039</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45937.680590162039</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45937.680590162039</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45937.680590162039</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45937.680590162039</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45937.680590162039</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45937.680590162039</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45937.680590162039</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45937.680590162039</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45937.680590162039</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45937.680590162039</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45937.680590162039</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45937.680590162039</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45937.680590162039</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45937.680590162039</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45937.680590162039</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45937.680590162039</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45937.680590162039</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45937.680590162039</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45937.680590162039</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45937.680590162039</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45937.680590162039</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45937.680590162039</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45937.680590162039</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45937.680590162039</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45937.680590162039</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45937.680590162039</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45937.680590162039</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45937.680590162039</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45937.680590162039</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45937.680590162039</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45937.680590162039</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45937.680590162039</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45937.680590162039</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45937.680590162039</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45937.680590162039</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45937.680590162039</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45937.680590162039</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45937.680590162039</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45937.680590162039</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45937.680590162039</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45937.680590162039</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45937.680590162039</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45937.680590162039</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45937.680590162039</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45937.680590162039</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45937.680590162039</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45937.680590162039</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45937.680590162039</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45937.680590162039</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45937.680590162039</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45937.680590162039</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45937.680590162039</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45937.680590162039</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45937.680590162039</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45937.680590162039</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45937.680590162039</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45937.680590162039</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45937.680590162039</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45937.680590162039</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45937.680590162039</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45937.680590162039</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45937.680590162039</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45937.680590162039</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45937.680590162039</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45937.680590162039</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45937.680590162039</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45937.680590162039</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45937.680590162039</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45937.680590162039</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45937.680590162039</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45937.680590162039</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45937.680590162039</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45937.680590162039</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45937.680590162039</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45937.680590162039</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45937.680590162039</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45937.680590162039</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45937.680590162039</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45937.680590162039</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45937.680590162039</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45937.680590162039</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45937.680590162039</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45937.680590162039</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45937.680590162039</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45937.680590162039</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45937.680590162039</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45937.680590162039</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45937.680590162039</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45937.680590162039</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45937.680590162039</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45937.680590162039</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45937.680590162039</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45937.680590162039</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45937.680590162039</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45937.680590162039</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45937.680590162039</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45937.680590162039</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45937.680590162039</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45937.680590162039</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45937.680590162039</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45937.680590162039</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45937.680590162039</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45937.680590162039</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45937.680590162039</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45937.680590162039</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45937.680590162039</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45937.680590162039</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45937.680590162039</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45937.680590162039</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45937.680590162039</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45937.680590162039</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45937.680590162039</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45937.680590162039</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45937.680590162039</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45937.680590162039</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45937.680590162039</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45937.680590162039</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45937.680590162039</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45937.680590162039</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45937.680590162039</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45937.680590162039</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45937.680590162039</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45937.680590162039</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45937.680590162039</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45937.680590162039</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45937.680590162039</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45937.680590162039</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45937.680590162039</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45937.680590162039</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45937.680590162039</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45937.680590162039</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45937.680590162039</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45937.680590162039</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45937.680590162039</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45937.680590162039</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45937.680590162039</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45937.680590162039</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45937.680590162039</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45937.680590162039</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45937.680590162039</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45937.680590162039</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45937.680590162039</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45937.680590162039</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45937.680590162039</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45937.680590162039</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45937.680590162039</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45937.680590162039</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45937.680590162039</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45937.680590162039</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45937.680590162039</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45937.680590162039</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45937.680590162039</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45937.680590162039</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45937.680590162039</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45937.680590162039</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45937.680590162039</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45937.680590162039</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45937.680590162039</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45937.680590162039</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45937.680590162039</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45937.680590162039</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45937.680590162039</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45937.680590162039</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45937.680590162039</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45937.680590162039</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45937.680590162039</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45937.680590162039</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45937.680590162039</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45937.680590162039</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45937.680590162039</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45937.680590162039</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45937.680590162039</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45937.680590162039</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45937.680590162039</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45937.680590162039</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45937.680590162039</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45937.680590162039</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45937.680590162039</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45937.680590162039</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45937.680590162039</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45937.680590162039</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45937.680590162039</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45937.680590162039</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45937.680590162039</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45937.680590162039</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45937.680590162039</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45937.680590162039</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45937.680590162039</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45937.680590162039</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45937.680590162039</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45937.680590162039</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45937.680590162039</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45937.680590162039</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45937.680590162039</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45937.680590162039</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45937.680590162039</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45937.680590162039</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45937.680590162039</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45937.680590162039</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45937.680590162039</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45937.680590162039</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45937.680590162039</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45937.680590162039</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45937.680590162039</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45937.680590162039</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45937.680590162039</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45937.680590162039</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45937.680590162039</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45937.680590162039</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45937.680590162039</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45937.680590162039</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45937.680590162039</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45937.680590162039</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45937.680590162039</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45937.680590162039</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45937.680590162039</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45937.680590162039</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45937.680590162039</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45937.680590162039</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45937.680590162039</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45937.680590162039</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45937.680590162039</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45937.680590162039</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45937.680590162039</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45937.680590162039</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45937.680590162039</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45937.680590162039</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45937.680590162039</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45937.680590162039</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45937.680590162039</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45937.680590162039</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45937.680590162039</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45937.680590162039</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45937.680590162039</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45937.680590162039</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45937.680590162039</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45937.680590162039</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45937.680590162039</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45937.680590162039</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45937.680590162039</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45937.680590162039</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45937.680590162039</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45937.680590162039</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45937.680590162039</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45937.680590162039</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45937.680590162039</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45937.680590162039</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45937.680590162039</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45937.680590162039</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45937.680590162039</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45937.680590162039</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45937.680590162039</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45937.680590162039</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45937.680590162039</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45937.680590162039</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45937.680590162039</v>
      </c>
      <c r="H471" s="136"/>
      <c r="I471" s="132" t="str">
        <f>IFERROR(VLOOKUP(D471,DB!A:F,6,0),"")</f>
        <v/>
      </c>
      <c r="J471" s="132" t="str">
        <f>IFERROR(VLOOKUP(D471,DB!A:G,7,0),"")</f>
        <v/>
      </c>
      <c r="K471" s="139"/>
      <c r="L471" s="134" t="str">
        <f>IFERROR(VLOOKUP(D471,DB!A:I,9,0),"")</f>
        <v/>
      </c>
    </row>
    <row r="472" spans="1:12" ht="15" customHeight="1">
      <c r="A472" s="132"/>
      <c r="B472" s="132" t="str">
        <f>IFERROR(VLOOKUP(D472,DB!A:K,11,0),"")</f>
        <v/>
      </c>
      <c r="C472" s="133"/>
      <c r="D472" s="134"/>
      <c r="E472" s="135"/>
      <c r="F472" s="136"/>
      <c r="G472" s="138">
        <f ca="1">IFERROR(NOW()-F472,"")</f>
        <v>45937.680590162039</v>
      </c>
      <c r="H472" s="136"/>
      <c r="I472" s="132" t="str">
        <f>IFERROR(VLOOKUP(D472,DB!A:F,6,0),"")</f>
        <v/>
      </c>
      <c r="J472" s="132" t="str">
        <f>IFERROR(VLOOKUP(D472,DB!A:G,7,0),"")</f>
        <v/>
      </c>
      <c r="K472" s="139"/>
      <c r="L472" s="134" t="str">
        <f>IFERROR(VLOOKUP(D472,DB!A:I,9,0),"")</f>
        <v/>
      </c>
    </row>
    <row r="473" spans="1:12" ht="15" customHeight="1">
      <c r="A473" s="132"/>
      <c r="B473" s="132" t="str">
        <f>IFERROR(VLOOKUP(D473,DB!A:K,11,0),"")</f>
        <v/>
      </c>
      <c r="C473" s="133"/>
      <c r="D473" s="134"/>
      <c r="E473" s="135"/>
      <c r="F473" s="136"/>
      <c r="G473" s="138">
        <f ca="1">IFERROR(NOW()-F473,"")</f>
        <v>45937.680590162039</v>
      </c>
      <c r="H473" s="136"/>
      <c r="I473" s="132" t="str">
        <f>IFERROR(VLOOKUP(D473,DB!A:F,6,0),"")</f>
        <v/>
      </c>
      <c r="J473" s="132" t="str">
        <f>IFERROR(VLOOKUP(D473,DB!A:G,7,0),"")</f>
        <v/>
      </c>
      <c r="K473" s="139"/>
      <c r="L473" s="134" t="str">
        <f>IFERROR(VLOOKUP(D473,DB!A:I,9,0),"")</f>
        <v/>
      </c>
    </row>
    <row r="474" spans="1:12" ht="15" customHeight="1">
      <c r="A474" s="132"/>
      <c r="B474" s="132" t="str">
        <f>IFERROR(VLOOKUP(D474,DB!A:K,11,0),"")</f>
        <v/>
      </c>
      <c r="C474" s="133"/>
      <c r="D474" s="134"/>
      <c r="E474" s="135"/>
      <c r="F474" s="136"/>
      <c r="G474" s="138">
        <f ca="1">IFERROR(NOW()-F474,"")</f>
        <v>45937.680590162039</v>
      </c>
      <c r="H474" s="136"/>
      <c r="I474" s="132" t="str">
        <f>IFERROR(VLOOKUP(D474,DB!A:F,6,0),"")</f>
        <v/>
      </c>
      <c r="J474" s="132" t="str">
        <f>IFERROR(VLOOKUP(D474,DB!A:G,7,0),"")</f>
        <v/>
      </c>
      <c r="K474" s="139"/>
      <c r="L474" s="134" t="str">
        <f>IFERROR(VLOOKUP(D474,DB!A:I,9,0),"")</f>
        <v/>
      </c>
    </row>
    <row r="475" spans="1:12" ht="15" customHeight="1">
      <c r="A475" s="132"/>
      <c r="B475" s="132" t="str">
        <f>IFERROR(VLOOKUP(D475,DB!A:K,11,0),"")</f>
        <v/>
      </c>
      <c r="C475" s="133"/>
      <c r="D475" s="134"/>
      <c r="E475" s="135"/>
      <c r="F475" s="136"/>
      <c r="G475" s="138">
        <f ca="1">IFERROR(NOW()-F475,"")</f>
        <v>45937.680590162039</v>
      </c>
      <c r="H475" s="136"/>
      <c r="I475" s="132" t="str">
        <f>IFERROR(VLOOKUP(D475,DB!A:F,6,0),"")</f>
        <v/>
      </c>
      <c r="J475" s="132" t="str">
        <f>IFERROR(VLOOKUP(D475,DB!A:G,7,0),"")</f>
        <v/>
      </c>
      <c r="K475" s="139"/>
      <c r="L475" s="134" t="str">
        <f>IFERROR(VLOOKUP(D475,DB!A:I,9,0),"")</f>
        <v/>
      </c>
    </row>
    <row r="476" spans="1:12" ht="15" customHeight="1">
      <c r="A476" s="140"/>
      <c r="B476" s="140" t="str">
        <f>IFERROR(VLOOKUP(D476,DB!A:K,11,0),"")</f>
        <v/>
      </c>
      <c r="C476" s="141"/>
      <c r="D476" s="142"/>
      <c r="E476" s="143"/>
      <c r="F476" s="144"/>
      <c r="G476" s="145">
        <f ca="1">IFERROR(NOW()-F476,"")</f>
        <v>45937.680590162039</v>
      </c>
      <c r="H476" s="144"/>
      <c r="I476" s="140" t="str">
        <f>IFERROR(VLOOKUP(D476,DB!A:F,6,0),"")</f>
        <v/>
      </c>
      <c r="J476" s="140" t="str">
        <f>IFERROR(VLOOKUP(D476,DB!A:G,7,0),"")</f>
        <v/>
      </c>
      <c r="K476" s="146"/>
      <c r="L476" s="142" t="str">
        <f>IFERROR(VLOOKUP(D476,DB!A:I,9,0),"")</f>
        <v/>
      </c>
    </row>
  </sheetData>
  <dataValidations count="2">
    <dataValidation allowBlank="1" showInputMessage="1" showErrorMessage="1" sqref="E1" xr:uid="{A4F81451-56CC-4543-9497-104C4E44EE4B}"/>
    <dataValidation type="list" allowBlank="1" showInputMessage="1" showErrorMessage="1" sqref="E2:E2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9"/>
  <sheetViews>
    <sheetView tabSelected="1" workbookViewId="0">
      <selection activeCell="D6" sqref="D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39054</v>
      </c>
      <c r="B2" s="37" t="str">
        <f>IFERROR(VLOOKUP(D2,DB!A:K,11,0),"")</f>
        <v>R5</v>
      </c>
      <c r="C2" s="37">
        <v>3</v>
      </c>
      <c r="D2" s="37" t="s">
        <v>36000</v>
      </c>
      <c r="E2" s="37" t="s">
        <v>38964</v>
      </c>
      <c r="F2" s="38">
        <v>45891.832060185188</v>
      </c>
      <c r="G2" s="39">
        <f t="shared" ref="G2" ca="1" si="0">IFERROR(NOW()-F2,"-")</f>
        <v>45.848529976850841</v>
      </c>
      <c r="H2" s="38">
        <v>45891.790393518517</v>
      </c>
      <c r="I2" s="37" t="str">
        <f>IFERROR(VLOOKUP(D2,DB!A:F,6,0),"")</f>
        <v>Generator-SG</v>
      </c>
      <c r="J2" s="37" t="str">
        <f>IFERROR(VLOOKUP(D2,DB!A:G,7,0),"")</f>
        <v>Vandalized</v>
      </c>
      <c r="K2" s="37" t="s">
        <v>39055</v>
      </c>
      <c r="L2" s="37" t="str">
        <f>IFERROR(VLOOKUP(D2,DB!A:I,9,0),"")</f>
        <v>Latis</v>
      </c>
      <c r="M2" s="128"/>
    </row>
    <row r="3" spans="1:13" ht="30.75">
      <c r="A3" s="37" t="s">
        <v>39056</v>
      </c>
      <c r="B3" s="37" t="str">
        <f>IFERROR(VLOOKUP(D3,DB!A:K,11,0),"")</f>
        <v>R5</v>
      </c>
      <c r="C3" s="37">
        <v>1</v>
      </c>
      <c r="D3" s="37" t="s">
        <v>31295</v>
      </c>
      <c r="E3" s="37" t="s">
        <v>39043</v>
      </c>
      <c r="F3" s="38">
        <v>45926.188877314817</v>
      </c>
      <c r="G3" s="39">
        <f ca="1">IFERROR(NOW()-F3,"-")</f>
        <v>11.491712847222516</v>
      </c>
      <c r="H3" s="38">
        <v>45926.158159722225</v>
      </c>
      <c r="I3" s="37" t="str">
        <f>IFERROR(VLOOKUP(D3,DB!A:F,6,0),"")</f>
        <v>SCECO</v>
      </c>
      <c r="J3" s="37" t="str">
        <f>IFERROR(VLOOKUP(D3,DB!A:G,7,0),"")</f>
        <v>Good</v>
      </c>
      <c r="K3" s="37" t="s">
        <v>39057</v>
      </c>
      <c r="L3" s="37" t="str">
        <f>IFERROR(VLOOKUP(D3,DB!A:I,9,0),"")</f>
        <v>Latis</v>
      </c>
      <c r="M3" s="128"/>
    </row>
    <row r="4" spans="1:13" ht="60.75">
      <c r="A4" s="37" t="s">
        <v>39058</v>
      </c>
      <c r="B4" s="37" t="str">
        <f>IFERROR(VLOOKUP(D4,DB!A:K,11,0),"")</f>
        <v>R5</v>
      </c>
      <c r="C4" s="37">
        <v>1</v>
      </c>
      <c r="D4" s="37" t="s">
        <v>38498</v>
      </c>
      <c r="E4" s="37" t="s">
        <v>39043</v>
      </c>
      <c r="F4" s="38" t="s">
        <v>24</v>
      </c>
      <c r="G4" s="39" t="str">
        <f ca="1">IFERROR(NOW()-F4,"-")</f>
        <v>-</v>
      </c>
      <c r="H4" s="38">
        <v>45937.518321759257</v>
      </c>
      <c r="I4" s="37" t="str">
        <f>IFERROR(VLOOKUP(D4,DB!A:F,6,0),"")</f>
        <v>SCECO</v>
      </c>
      <c r="J4" s="37" t="str">
        <f>IFERROR(VLOOKUP(D4,DB!A:G,7,0),"")</f>
        <v>Haj Removal</v>
      </c>
      <c r="K4" s="37" t="s">
        <v>39059</v>
      </c>
      <c r="L4" s="37" t="str">
        <f>IFERROR(VLOOKUP(D4,DB!A:I,9,0),"")</f>
        <v>Latis</v>
      </c>
      <c r="M4" s="128"/>
    </row>
    <row r="5" spans="1:13" ht="15">
      <c r="A5" s="37"/>
      <c r="B5" s="37" t="str">
        <f>IFERROR(VLOOKUP(D5,DB!A:K,11,0),"")</f>
        <v/>
      </c>
      <c r="C5" s="37"/>
      <c r="D5" s="37"/>
      <c r="E5" s="37"/>
      <c r="F5" s="38"/>
      <c r="G5" s="39">
        <f ca="1">IFERROR(NOW()-F5,"-")</f>
        <v>45937.680590162039</v>
      </c>
      <c r="H5" s="38"/>
      <c r="I5" s="37" t="str">
        <f>IFERROR(VLOOKUP(D5,DB!A:F,6,0),"")</f>
        <v/>
      </c>
      <c r="J5" s="37" t="str">
        <f>IFERROR(VLOOKUP(D5,DB!A:G,7,0),"")</f>
        <v/>
      </c>
      <c r="K5" s="37"/>
      <c r="L5" s="37" t="str">
        <f>IFERROR(VLOOKUP(D5,DB!A:I,9,0),"")</f>
        <v/>
      </c>
      <c r="M5" s="128"/>
    </row>
    <row r="6" spans="1:13" ht="15">
      <c r="A6" s="37"/>
      <c r="B6" s="37" t="str">
        <f>IFERROR(VLOOKUP(D6,DB!A:K,11,0),"")</f>
        <v/>
      </c>
      <c r="C6" s="37"/>
      <c r="D6" s="37"/>
      <c r="E6" s="37"/>
      <c r="F6" s="38"/>
      <c r="G6" s="39">
        <f ca="1">IFERROR(NOW()-F6,"-")</f>
        <v>45937.680590162039</v>
      </c>
      <c r="H6" s="38"/>
      <c r="I6" s="37" t="str">
        <f>IFERROR(VLOOKUP(D6,DB!A:F,6,0),"")</f>
        <v/>
      </c>
      <c r="J6" s="37" t="str">
        <f>IFERROR(VLOOKUP(D6,DB!A:G,7,0),"")</f>
        <v/>
      </c>
      <c r="K6" s="37"/>
      <c r="L6" s="37" t="str">
        <f>IFERROR(VLOOKUP(D6,DB!A:I,9,0),"")</f>
        <v/>
      </c>
      <c r="M6" s="128"/>
    </row>
    <row r="7" spans="1:13" ht="15">
      <c r="A7" s="37"/>
      <c r="B7" s="37" t="str">
        <f>IFERROR(VLOOKUP(D7,DB!A:K,11,0),"")</f>
        <v/>
      </c>
      <c r="C7" s="37"/>
      <c r="D7"/>
      <c r="E7" s="37"/>
      <c r="F7" s="38"/>
      <c r="G7" s="39">
        <f ca="1">IFERROR(NOW()-F7,"-")</f>
        <v>45937.680590162039</v>
      </c>
      <c r="H7" s="38"/>
      <c r="I7" s="37" t="str">
        <f>IFERROR(VLOOKUP(D7,DB!A:F,6,0),"")</f>
        <v/>
      </c>
      <c r="J7" s="37" t="str">
        <f>IFERROR(VLOOKUP(D7,DB!A:G,7,0),"")</f>
        <v/>
      </c>
      <c r="K7" s="37"/>
      <c r="L7" s="37" t="str">
        <f>IFERROR(VLOOKUP(D7,DB!A:I,9,0),"")</f>
        <v/>
      </c>
      <c r="M7" s="128"/>
    </row>
    <row r="8" spans="1:13" ht="15">
      <c r="A8" s="37"/>
      <c r="B8" s="37" t="str">
        <f>IFERROR(VLOOKUP(D8,DB!A:K,11,0),"")</f>
        <v/>
      </c>
      <c r="C8" s="37"/>
      <c r="D8" s="37"/>
      <c r="E8" s="37"/>
      <c r="F8" s="38"/>
      <c r="G8" s="39">
        <f ca="1">IFERROR(NOW()-F8,"-")</f>
        <v>45937.680590162039</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45937.680590162039</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45937.680590162039</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45937.680590162039</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45937.680590162039</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45937.680590162039</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45937.680590162039</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45937.680590162039</v>
      </c>
      <c r="H15" s="38"/>
      <c r="I15" s="37" t="str">
        <f>IFERROR(VLOOKUP(D15,DB!A:F,6,0),"")</f>
        <v/>
      </c>
      <c r="J15" s="37" t="str">
        <f>IFERROR(VLOOKUP(D15,DB!A:G,7,0),"")</f>
        <v/>
      </c>
      <c r="K15" s="37"/>
      <c r="L15" s="37" t="str">
        <f>IFERROR(VLOOKUP(D15,DB!A:I,9,0),"")</f>
        <v/>
      </c>
      <c r="M15" s="128"/>
    </row>
    <row r="16" spans="1:13" ht="15">
      <c r="A16" s="37"/>
      <c r="B16" s="37" t="str">
        <f>IFERROR(VLOOKUP(D16,DB!A:K,11,0),"")</f>
        <v/>
      </c>
      <c r="C16" s="37"/>
      <c r="D16" s="37"/>
      <c r="E16" s="37"/>
      <c r="F16" s="38"/>
      <c r="G16" s="39">
        <f ca="1">IFERROR(NOW()-F16,"-")</f>
        <v>45937.680590162039</v>
      </c>
      <c r="H16" s="38"/>
      <c r="I16" s="37" t="str">
        <f>IFERROR(VLOOKUP(D16,DB!A:F,6,0),"")</f>
        <v/>
      </c>
      <c r="J16" s="37" t="str">
        <f>IFERROR(VLOOKUP(D16,DB!A:G,7,0),"")</f>
        <v/>
      </c>
      <c r="K16" s="37"/>
      <c r="L16" s="37" t="str">
        <f>IFERROR(VLOOKUP(D16,DB!A:I,9,0),"")</f>
        <v/>
      </c>
      <c r="M16" s="128"/>
    </row>
    <row r="17" spans="1:13" ht="15">
      <c r="A17" s="37"/>
      <c r="B17" s="37" t="str">
        <f>IFERROR(VLOOKUP(D17,DB!A:K,11,0),"")</f>
        <v/>
      </c>
      <c r="C17" s="37"/>
      <c r="D17" s="37"/>
      <c r="E17" s="37"/>
      <c r="F17" s="38"/>
      <c r="G17" s="39">
        <f ca="1">IFERROR(NOW()-F17,"-")</f>
        <v>45937.680590162039</v>
      </c>
      <c r="H17" s="38"/>
      <c r="I17" s="37" t="str">
        <f>IFERROR(VLOOKUP(D17,DB!A:F,6,0),"")</f>
        <v/>
      </c>
      <c r="J17" s="37" t="str">
        <f>IFERROR(VLOOKUP(D17,DB!A:G,7,0),"")</f>
        <v/>
      </c>
      <c r="K17" s="37"/>
      <c r="L17" s="37" t="str">
        <f>IFERROR(VLOOKUP(D17,DB!A:I,9,0),"")</f>
        <v/>
      </c>
      <c r="M17" s="128"/>
    </row>
    <row r="18" spans="1:13" ht="15">
      <c r="A18" s="37"/>
      <c r="B18" s="37" t="str">
        <f>IFERROR(VLOOKUP(D18,DB!A:K,11,0),"")</f>
        <v/>
      </c>
      <c r="C18" s="37"/>
      <c r="D18" s="37"/>
      <c r="E18" s="37"/>
      <c r="F18" s="38"/>
      <c r="G18" s="39">
        <f ca="1">IFERROR(NOW()-F18,"-")</f>
        <v>45937.680590162039</v>
      </c>
      <c r="H18" s="38"/>
      <c r="I18" s="37" t="str">
        <f>IFERROR(VLOOKUP(D18,DB!A:F,6,0),"")</f>
        <v/>
      </c>
      <c r="J18" s="37" t="str">
        <f>IFERROR(VLOOKUP(D18,DB!A:G,7,0),"")</f>
        <v/>
      </c>
      <c r="K18" s="37"/>
      <c r="L18" s="37" t="str">
        <f>IFERROR(VLOOKUP(D18,DB!A:I,9,0),"")</f>
        <v/>
      </c>
      <c r="M18" s="128"/>
    </row>
    <row r="19" spans="1:13" ht="15">
      <c r="A19" s="37"/>
      <c r="B19" s="37" t="str">
        <f>IFERROR(VLOOKUP(D19,DB!A:K,11,0),"")</f>
        <v/>
      </c>
      <c r="C19" s="37"/>
      <c r="D19" s="37"/>
      <c r="E19" s="37"/>
      <c r="F19" s="38"/>
      <c r="G19" s="39">
        <f ca="1">IFERROR(NOW()-F19,"-")</f>
        <v>45937.680590162039</v>
      </c>
      <c r="H19" s="38"/>
      <c r="I19" s="37" t="str">
        <f>IFERROR(VLOOKUP(D19,DB!A:F,6,0),"")</f>
        <v/>
      </c>
      <c r="J19" s="37" t="str">
        <f>IFERROR(VLOOKUP(D19,DB!A:G,7,0),"")</f>
        <v/>
      </c>
      <c r="K19" s="37"/>
      <c r="L19" s="37" t="str">
        <f>IFERROR(VLOOKUP(D19,DB!A:I,9,0),"")</f>
        <v/>
      </c>
      <c r="M19" s="128"/>
    </row>
    <row r="20" spans="1:13" ht="15">
      <c r="A20" s="37"/>
      <c r="B20" s="37" t="str">
        <f>IFERROR(VLOOKUP(D20,DB!A:K,11,0),"")</f>
        <v/>
      </c>
      <c r="C20" s="37"/>
      <c r="D20" s="37"/>
      <c r="E20" s="37"/>
      <c r="F20" s="38"/>
      <c r="G20" s="39">
        <f ca="1">IFERROR(NOW()-F20,"-")</f>
        <v>45937.680590162039</v>
      </c>
      <c r="H20" s="38"/>
      <c r="I20" s="37" t="str">
        <f>IFERROR(VLOOKUP(D20,DB!A:F,6,0),"")</f>
        <v/>
      </c>
      <c r="J20" s="37" t="str">
        <f>IFERROR(VLOOKUP(D20,DB!A:G,7,0),"")</f>
        <v/>
      </c>
      <c r="K20" s="37"/>
      <c r="L20" s="37" t="str">
        <f>IFERROR(VLOOKUP(D20,DB!A:I,9,0),"")</f>
        <v/>
      </c>
      <c r="M20" s="128"/>
    </row>
    <row r="21" spans="1:13" ht="15">
      <c r="A21" s="84"/>
      <c r="B21" s="84" t="str">
        <f>IFERROR(VLOOKUP(D21,DB!A:K,11,0),"")</f>
        <v/>
      </c>
      <c r="C21" s="84"/>
      <c r="D21" s="84"/>
      <c r="E21" s="84"/>
      <c r="F21" s="126"/>
      <c r="G21" s="127">
        <f ca="1">IFERROR(NOW()-F21,"-")</f>
        <v>45937.680590162039</v>
      </c>
      <c r="H21" s="126"/>
      <c r="I21" s="84" t="str">
        <f>IFERROR(VLOOKUP(D21,DB!A:F,6,0),"")</f>
        <v/>
      </c>
      <c r="J21" s="84" t="str">
        <f>IFERROR(VLOOKUP(D21,DB!A:G,7,0),"")</f>
        <v/>
      </c>
      <c r="K21" s="84"/>
      <c r="L21" s="84" t="str">
        <f>IFERROR(VLOOKUP(D21,DB!A:I,9,0),"")</f>
        <v/>
      </c>
      <c r="M21" s="128"/>
    </row>
    <row r="22" spans="1:13" ht="15">
      <c r="A22" s="84"/>
      <c r="B22" s="84" t="str">
        <f>IFERROR(VLOOKUP(D22,DB!A:K,11,0),"")</f>
        <v/>
      </c>
      <c r="C22" s="84"/>
      <c r="D22" s="84"/>
      <c r="E22" s="84"/>
      <c r="F22" s="126"/>
      <c r="G22" s="127">
        <f ca="1">IFERROR(NOW()-F22,"-")</f>
        <v>45937.680590162039</v>
      </c>
      <c r="H22" s="126"/>
      <c r="I22" s="84" t="str">
        <f>IFERROR(VLOOKUP(D22,DB!A:F,6,0),"")</f>
        <v/>
      </c>
      <c r="J22" s="84" t="str">
        <f>IFERROR(VLOOKUP(D22,DB!A:G,7,0),"")</f>
        <v/>
      </c>
      <c r="K22" s="84"/>
      <c r="L22" s="84" t="str">
        <f>IFERROR(VLOOKUP(D22,DB!A:I,9,0),"")</f>
        <v/>
      </c>
    </row>
    <row r="23" spans="1:13" ht="15">
      <c r="A23" s="37"/>
      <c r="B23" s="37" t="str">
        <f>IFERROR(VLOOKUP(D23,DB!A:K,11,0),"")</f>
        <v/>
      </c>
      <c r="C23" s="37"/>
      <c r="D23" s="37"/>
      <c r="E23" s="37"/>
      <c r="F23" s="38"/>
      <c r="G23" s="39">
        <f ca="1">IFERROR(NOW()-F23,"-")</f>
        <v>45937.680590162039</v>
      </c>
      <c r="H23" s="38"/>
      <c r="I23" s="37" t="str">
        <f>IFERROR(VLOOKUP(D23,DB!A:F,6,0),"")</f>
        <v/>
      </c>
      <c r="J23" s="37" t="str">
        <f>IFERROR(VLOOKUP(D23,DB!A:G,7,0),"")</f>
        <v/>
      </c>
      <c r="K23" s="37"/>
      <c r="L23" s="37" t="str">
        <f>IFERROR(VLOOKUP(D23,DB!A:I,9,0),"")</f>
        <v/>
      </c>
    </row>
    <row r="24" spans="1:13" ht="15">
      <c r="A24" s="37"/>
      <c r="B24" s="37" t="str">
        <f>IFERROR(VLOOKUP(D24,DB!A:K,11,0),"")</f>
        <v/>
      </c>
      <c r="C24" s="37"/>
      <c r="D24" s="37"/>
      <c r="E24" s="37"/>
      <c r="F24" s="38"/>
      <c r="G24" s="39">
        <f ca="1">IFERROR(NOW()-F24,"-")</f>
        <v>45937.680590162039</v>
      </c>
      <c r="H24" s="38"/>
      <c r="I24" s="37" t="str">
        <f>IFERROR(VLOOKUP(D24,DB!A:F,6,0),"")</f>
        <v/>
      </c>
      <c r="J24" s="37" t="str">
        <f>IFERROR(VLOOKUP(D24,DB!A:G,7,0),"")</f>
        <v/>
      </c>
      <c r="K24" s="37"/>
      <c r="L24" s="37" t="str">
        <f>IFERROR(VLOOKUP(D24,DB!A:I,9,0),"")</f>
        <v/>
      </c>
    </row>
    <row r="25" spans="1:13" ht="15">
      <c r="A25" s="37"/>
      <c r="B25" s="37" t="str">
        <f>IFERROR(VLOOKUP(D25,DB!A:K,11,0),"")</f>
        <v/>
      </c>
      <c r="C25" s="37"/>
      <c r="D25" s="37"/>
      <c r="E25" s="37"/>
      <c r="F25" s="38"/>
      <c r="G25" s="39">
        <f ca="1">IFERROR(NOW()-F25,"-")</f>
        <v>45937.680590162039</v>
      </c>
      <c r="H25" s="38"/>
      <c r="I25" s="37" t="str">
        <f>IFERROR(VLOOKUP(D25,DB!A:F,6,0),"")</f>
        <v/>
      </c>
      <c r="J25" s="37" t="str">
        <f>IFERROR(VLOOKUP(D25,DB!A:G,7,0),"")</f>
        <v/>
      </c>
      <c r="K25" s="37"/>
      <c r="L25" s="37" t="str">
        <f>IFERROR(VLOOKUP(D25,DB!A:I,9,0),"")</f>
        <v/>
      </c>
    </row>
    <row r="26" spans="1:13" ht="15">
      <c r="A26" s="37"/>
      <c r="B26" s="37" t="str">
        <f>IFERROR(VLOOKUP(D26,DB!A:K,11,0),"")</f>
        <v/>
      </c>
      <c r="C26" s="37"/>
      <c r="D26" s="37"/>
      <c r="E26" s="37"/>
      <c r="F26" s="38"/>
      <c r="G26" s="39">
        <f ca="1">IFERROR(NOW()-F26,"-")</f>
        <v>45937.680590162039</v>
      </c>
      <c r="H26" s="38"/>
      <c r="I26" s="37" t="str">
        <f>IFERROR(VLOOKUP(D26,DB!A:F,6,0),"")</f>
        <v/>
      </c>
      <c r="J26" s="37" t="str">
        <f>IFERROR(VLOOKUP(D26,DB!A:G,7,0),"")</f>
        <v/>
      </c>
      <c r="K26" s="37"/>
      <c r="L26" s="37" t="str">
        <f>IFERROR(VLOOKUP(D26,DB!A:I,9,0),"")</f>
        <v/>
      </c>
    </row>
    <row r="27" spans="1:13" ht="15">
      <c r="A27" s="37"/>
      <c r="B27" s="37" t="str">
        <f>IFERROR(VLOOKUP(D27,DB!A:K,11,0),"")</f>
        <v/>
      </c>
      <c r="C27" s="37"/>
      <c r="D27" s="37"/>
      <c r="E27" s="37"/>
      <c r="F27" s="38"/>
      <c r="G27" s="39">
        <f ca="1">IFERROR(NOW()-F27,"-")</f>
        <v>45937.680590162039</v>
      </c>
      <c r="H27" s="38"/>
      <c r="I27" s="37" t="str">
        <f>IFERROR(VLOOKUP(D27,DB!A:F,6,0),"")</f>
        <v/>
      </c>
      <c r="J27" s="37" t="str">
        <f>IFERROR(VLOOKUP(D27,DB!A:G,7,0),"")</f>
        <v/>
      </c>
      <c r="K27" s="37"/>
      <c r="L27" s="37" t="str">
        <f>IFERROR(VLOOKUP(D27,DB!A:I,9,0),"")</f>
        <v/>
      </c>
    </row>
    <row r="28" spans="1:13" ht="15">
      <c r="A28" s="37"/>
      <c r="B28" s="37" t="str">
        <f>IFERROR(VLOOKUP(D28,DB!A:K,11,0),"")</f>
        <v/>
      </c>
      <c r="C28" s="37"/>
      <c r="D28" s="37"/>
      <c r="E28" s="37"/>
      <c r="F28" s="38"/>
      <c r="G28" s="39">
        <f ca="1">IFERROR(NOW()-F28,"-")</f>
        <v>45937.680590162039</v>
      </c>
      <c r="H28" s="38"/>
      <c r="I28" s="37" t="str">
        <f>IFERROR(VLOOKUP(D28,DB!A:F,6,0),"")</f>
        <v/>
      </c>
      <c r="J28" s="37" t="str">
        <f>IFERROR(VLOOKUP(D28,DB!A:G,7,0),"")</f>
        <v/>
      </c>
      <c r="K28" s="37"/>
      <c r="L28" s="37" t="str">
        <f>IFERROR(VLOOKUP(D28,DB!A:I,9,0),"")</f>
        <v/>
      </c>
    </row>
    <row r="29" spans="1:13" ht="15">
      <c r="A29" s="37"/>
      <c r="B29" s="37" t="str">
        <f>IFERROR(VLOOKUP(D29,DB!A:K,11,0),"")</f>
        <v/>
      </c>
      <c r="C29" s="37"/>
      <c r="D29" s="37"/>
      <c r="E29" s="37"/>
      <c r="F29" s="38"/>
      <c r="G29" s="39">
        <f ca="1">IFERROR(NOW()-F29,"-")</f>
        <v>45937.680590162039</v>
      </c>
      <c r="H29" s="38"/>
      <c r="I29" s="37" t="str">
        <f>IFERROR(VLOOKUP(D29,DB!A:F,6,0),"")</f>
        <v/>
      </c>
      <c r="J29" s="37" t="str">
        <f>IFERROR(VLOOKUP(D29,DB!A:G,7,0),"")</f>
        <v/>
      </c>
      <c r="K29" s="37"/>
      <c r="L29" s="37" t="str">
        <f>IFERROR(VLOOKUP(D29,DB!A:I,9,0),"")</f>
        <v/>
      </c>
    </row>
    <row r="30" spans="1:13" ht="15">
      <c r="A30" s="37"/>
      <c r="B30" s="37" t="str">
        <f>IFERROR(VLOOKUP(D30,DB!A:K,11,0),"")</f>
        <v/>
      </c>
      <c r="C30" s="37"/>
      <c r="D30" s="37"/>
      <c r="E30" s="37"/>
      <c r="F30" s="38"/>
      <c r="G30" s="39">
        <f ca="1">IFERROR(NOW()-F30,"-")</f>
        <v>45937.680590162039</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45937.680590162039</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45937.680590162039</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45937.680590162039</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45937.680590162039</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45937.680590162039</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45937.680590162039</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45937.680590162039</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45937.680590162039</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45937.680590162039</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45937.680590162039</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45937.680590162039</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45937.680590162039</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45937.680590162039</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45937.680590162039</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45937.680590162039</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45937.680590162039</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45937.680590162039</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45937.680590162039</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45937.680590162039</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45937.680590162039</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45937.680590162039</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45937.680590162039</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45937.680590162039</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45937.680590162039</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45937.680590162039</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45937.680590162039</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45937.680590162039</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45937.680590162039</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45937.680590162039</v>
      </c>
      <c r="H59" s="38"/>
      <c r="I59" s="37" t="str">
        <f>IFERROR(VLOOKUP(D59,DB!A:F,6,0),"")</f>
        <v/>
      </c>
      <c r="J59" s="37" t="str">
        <f>IFERROR(VLOOKUP(D59,DB!A:G,7,0),"")</f>
        <v/>
      </c>
      <c r="K59" s="37"/>
      <c r="L59" s="37" t="str">
        <f>IFERROR(VLOOKUP(D59,DB!A:I,9,0),"")</f>
        <v/>
      </c>
    </row>
    <row r="60" spans="1:12" ht="15">
      <c r="A60" s="84"/>
      <c r="B60" s="84" t="str">
        <f>IFERROR(VLOOKUP(D60,DB!A:K,11,0),"")</f>
        <v/>
      </c>
      <c r="C60" s="84"/>
      <c r="D60" s="84"/>
      <c r="E60" s="84"/>
      <c r="F60" s="126"/>
      <c r="G60" s="127">
        <f ca="1">IFERROR(NOW()-F60,"-")</f>
        <v>45937.680590162039</v>
      </c>
      <c r="H60" s="126"/>
      <c r="I60" s="84" t="str">
        <f>IFERROR(VLOOKUP(D60,DB!A:F,6,0),"")</f>
        <v/>
      </c>
      <c r="J60" s="84" t="str">
        <f>IFERROR(VLOOKUP(D60,DB!A:G,7,0),"")</f>
        <v/>
      </c>
      <c r="K60" s="84"/>
      <c r="L60" s="84" t="str">
        <f>IFERROR(VLOOKUP(D60,DB!A:I,9,0),"")</f>
        <v/>
      </c>
    </row>
    <row r="61" spans="1:12" ht="15">
      <c r="A61" s="37"/>
      <c r="B61" s="37" t="str">
        <f>IFERROR(VLOOKUP(D61,DB!A:K,11,0),"")</f>
        <v/>
      </c>
      <c r="C61" s="37"/>
      <c r="D61" s="37"/>
      <c r="E61" s="37"/>
      <c r="F61" s="38"/>
      <c r="G61" s="39">
        <f ca="1">IFERROR(NOW()-F61,"-")</f>
        <v>45937.680590162039</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45937.680590162039</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45937.680590162039</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45937.680590162039</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45937.680590162039</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45937.680590162039</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45937.680590162039</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45937.680590162039</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45937.680590162039</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45937.680590162039</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45937.680590162039</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45937.680590162039</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45937.680590162039</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45937.680590162039</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45937.680590162039</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45937.680590162039</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45937.680590162039</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45937.680590162039</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45937.680590162039</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45937.680590162039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45937.680590162039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45937.680590162039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45937.680590162039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45937.680590162039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45937.680590162039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45937.680590162039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45937.680590162039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45937.680590162039</v>
      </c>
      <c r="H88" s="38"/>
      <c r="I88" s="37" t="str">
        <f>IFERROR(VLOOKUP(D88,DB!A:F,6,0),"")</f>
        <v/>
      </c>
      <c r="J88" s="37" t="str">
        <f>IFERROR(VLOOKUP(D88,DB!A:G,7,0),"")</f>
        <v/>
      </c>
      <c r="K88" s="37"/>
      <c r="L88" s="37" t="str">
        <f>IFERROR(VLOOKUP(D88,DB!A:I,9,0),"")</f>
        <v/>
      </c>
    </row>
    <row r="89" spans="1:12" ht="15">
      <c r="A89" s="84"/>
      <c r="B89" s="84" t="str">
        <f>IFERROR(VLOOKUP(D89,DB!A:K,11,0),"")</f>
        <v/>
      </c>
      <c r="C89" s="84"/>
      <c r="D89" s="84"/>
      <c r="E89" s="84"/>
      <c r="F89" s="126"/>
      <c r="G89" s="127">
        <f ca="1">IFERROR(NOW()-F89,"-")</f>
        <v>45937.680590162039</v>
      </c>
      <c r="H89" s="126"/>
      <c r="I89" s="84" t="str">
        <f>IFERROR(VLOOKUP(D89,DB!A:F,6,0),"")</f>
        <v/>
      </c>
      <c r="J89" s="84" t="str">
        <f>IFERROR(VLOOKUP(D89,DB!A:G,7,0),"")</f>
        <v/>
      </c>
      <c r="K89" s="84"/>
      <c r="L89" s="84" t="str">
        <f>IFERROR(VLOOKUP(D89,DB!A:I,9,0),"")</f>
        <v/>
      </c>
    </row>
    <row r="90" spans="1:12" ht="15">
      <c r="A90" s="37"/>
      <c r="B90" s="37" t="str">
        <f>IFERROR(VLOOKUP(D90,DB!A:K,11,0),"")</f>
        <v/>
      </c>
      <c r="C90" s="37"/>
      <c r="D90" s="37"/>
      <c r="E90" s="37"/>
      <c r="F90" s="38"/>
      <c r="G90" s="39">
        <f ca="1">IFERROR(NOW()-F90,"-")</f>
        <v>45937.680590162039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45937.680590162039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45937.680590162039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45937.680590162039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45937.680590162039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45937.680590162039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45937.680590162039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45937.680590162039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45937.680590162039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45937.680590162039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45937.680590162039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45937.680590162039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45937.680590162039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45937.680590162039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45937.680590162039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45937.680590162039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45937.680590162039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45937.680590162039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45937.680590162039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45937.680590162039</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45937.680590162039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45937.680590162039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45937.680590162039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45937.680590162039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45937.680590162039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45937.680590162039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45937.680590162039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45937.680590162039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45937.680590162039</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45937.680590162039</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45937.680590162039</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45937.680590162039</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45937.680590162039</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45937.680590162039</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45937.680590162039</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45937.680590162039</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45937.680590162039</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45937.680590162039</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45937.680590162039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45937.680590162039</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45937.680590162039</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45937.680590162039</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45937.680590162039</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45937.680590162039</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45937.680590162039</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45937.680590162039</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45937.680590162039</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45937.680590162039</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45937.680590162039</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45937.680590162039</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45937.680590162039</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45937.680590162039</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45937.680590162039</v>
      </c>
      <c r="H142" s="38"/>
      <c r="I142" s="37" t="str">
        <f>IFERROR(VLOOKUP(D142,DB!A:F,6,0),"")</f>
        <v/>
      </c>
      <c r="J142" s="37" t="str">
        <f>IFERROR(VLOOKUP(D142,DB!A:G,7,0),"")</f>
        <v/>
      </c>
      <c r="K142" s="37"/>
      <c r="L142" s="37" t="str">
        <f>IFERROR(VLOOKUP(D142,DB!A:I,9,0),"")</f>
        <v/>
      </c>
    </row>
    <row r="143" spans="1:12" ht="15">
      <c r="A143" s="84"/>
      <c r="B143" s="84" t="str">
        <f>IFERROR(VLOOKUP(D143,DB!A:K,11,0),"")</f>
        <v/>
      </c>
      <c r="C143" s="84"/>
      <c r="D143" s="84"/>
      <c r="E143" s="84"/>
      <c r="F143" s="126"/>
      <c r="G143" s="127">
        <f ca="1">IFERROR(NOW()-F143,"-")</f>
        <v>45937.680590162039</v>
      </c>
      <c r="H143" s="126"/>
      <c r="I143" s="84" t="str">
        <f>IFERROR(VLOOKUP(D143,DB!A:F,6,0),"")</f>
        <v/>
      </c>
      <c r="J143" s="84" t="str">
        <f>IFERROR(VLOOKUP(D143,DB!A:G,7,0),"")</f>
        <v/>
      </c>
      <c r="K143" s="84"/>
      <c r="L143" s="84" t="str">
        <f>IFERROR(VLOOKUP(D143,DB!A:I,9,0),"")</f>
        <v/>
      </c>
    </row>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8" ht="15"/>
    <row r="399" ht="15"/>
    <row r="400" ht="15"/>
    <row r="401" ht="15"/>
    <row r="402" ht="15"/>
    <row r="403" ht="15"/>
    <row r="404" ht="15"/>
    <row r="405" ht="15"/>
    <row r="406" ht="15"/>
    <row r="407" ht="15"/>
    <row r="408" ht="15"/>
    <row r="409" ht="15"/>
    <row r="410" ht="15"/>
    <row r="411" ht="15"/>
    <row r="413" ht="15"/>
    <row r="414" ht="15"/>
    <row r="415" ht="15"/>
    <row r="416" ht="15"/>
    <row r="417" ht="15"/>
    <row r="418" ht="15"/>
    <row r="420" ht="15"/>
    <row r="421" ht="15"/>
    <row r="422" ht="15"/>
    <row r="423" ht="15"/>
    <row r="424" ht="15"/>
    <row r="425" ht="15"/>
    <row r="426" ht="15"/>
    <row r="427"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2" ht="15"/>
    <row r="463" ht="15"/>
    <row r="464" ht="15"/>
    <row r="465" ht="15"/>
    <row r="466" ht="15"/>
    <row r="467" ht="15"/>
    <row r="468" ht="15"/>
    <row r="469" ht="15"/>
    <row r="470" ht="15"/>
    <row r="471" ht="15"/>
    <row r="473" ht="15"/>
    <row r="474" ht="15"/>
    <row r="475" ht="15"/>
    <row r="478" ht="15"/>
    <row r="479" ht="15"/>
    <row r="480" ht="15"/>
    <row r="481"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3" ht="15"/>
    <row r="794" ht="15"/>
    <row r="795" ht="15"/>
    <row r="796" ht="15"/>
    <row r="797" ht="15"/>
    <row r="798" ht="15"/>
    <row r="802" ht="15"/>
    <row r="803" ht="15"/>
    <row r="813" ht="15"/>
    <row r="818" ht="15"/>
    <row r="829" ht="15"/>
    <row r="830" ht="15"/>
    <row r="837" ht="15"/>
    <row r="838" ht="15"/>
    <row r="842" ht="15"/>
    <row r="843" ht="15"/>
    <row r="844" ht="15"/>
    <row r="851" ht="15"/>
    <row r="852" ht="15"/>
    <row r="853" ht="15"/>
    <row r="854" ht="15"/>
    <row r="856" ht="15"/>
    <row r="857" ht="15"/>
    <row r="858" ht="15"/>
    <row r="861" ht="15"/>
    <row r="862" ht="15"/>
    <row r="863" ht="15"/>
    <row r="864" ht="15"/>
    <row r="866" ht="15"/>
    <row r="867" ht="15"/>
    <row r="868" ht="15"/>
    <row r="869" ht="15"/>
    <row r="870" ht="15"/>
    <row r="871" ht="15"/>
    <row r="873" ht="15"/>
    <row r="874" ht="15"/>
    <row r="876" ht="15"/>
    <row r="877" ht="15"/>
    <row r="879" ht="15"/>
    <row r="880" ht="15"/>
    <row r="881" ht="15"/>
    <row r="883" ht="15"/>
    <row r="884" ht="15"/>
    <row r="885" ht="15"/>
    <row r="886" ht="15"/>
    <row r="887" ht="15"/>
    <row r="891" ht="15"/>
    <row r="892" ht="15"/>
    <row r="893" ht="15"/>
    <row r="894" ht="15"/>
    <row r="897" ht="15"/>
    <row r="898" ht="15"/>
    <row r="901" ht="15"/>
    <row r="942" ht="15"/>
    <row r="943" ht="15"/>
    <row r="946" ht="15"/>
    <row r="947" ht="15"/>
    <row r="954" ht="15"/>
    <row r="955" ht="15"/>
    <row r="958" ht="15"/>
    <row r="960" ht="15"/>
    <row r="962" ht="15"/>
    <row r="963" ht="15"/>
    <row r="964" ht="15"/>
    <row r="967" ht="15"/>
    <row r="968" ht="15"/>
    <row r="970" ht="15"/>
    <row r="973" ht="15"/>
    <row r="974" ht="15"/>
    <row r="976" ht="15"/>
    <row r="977" ht="15"/>
    <row r="978" ht="15"/>
    <row r="979" ht="15"/>
    <row r="980" ht="15"/>
    <row r="983" ht="15"/>
    <row r="984" ht="15"/>
    <row r="985" ht="15"/>
    <row r="986" ht="15"/>
    <row r="987" ht="15"/>
    <row r="988" ht="15"/>
    <row r="990" ht="15"/>
    <row r="992" ht="15"/>
    <row r="994" ht="15"/>
    <row r="995" ht="15"/>
    <row r="996" ht="15"/>
    <row r="998" ht="15"/>
    <row r="999" ht="15"/>
    <row r="1000" ht="15"/>
    <row r="1001" ht="15"/>
    <row r="1002" ht="15"/>
    <row r="1003" ht="15"/>
    <row r="1004" ht="15"/>
    <row r="1006" ht="15"/>
    <row r="1007" ht="15"/>
    <row r="1008" ht="15"/>
    <row r="1013" ht="15"/>
    <row r="1014" ht="15"/>
    <row r="1018" ht="15"/>
    <row r="1019" ht="15"/>
    <row r="1020" ht="15"/>
    <row r="1023" ht="15"/>
    <row r="1025" ht="15"/>
    <row r="1029" ht="15"/>
    <row r="1033" ht="15"/>
    <row r="1039" ht="15"/>
    <row r="1040" ht="15"/>
    <row r="1042" ht="15"/>
    <row r="1043" ht="15"/>
    <row r="1045" ht="15"/>
    <row r="1048" ht="15"/>
    <row r="1049" ht="15"/>
    <row r="1051" ht="15"/>
    <row r="1053" ht="15"/>
    <row r="1055" ht="15"/>
    <row r="1057" ht="15"/>
    <row r="1058" ht="15"/>
    <row r="1059" ht="15"/>
    <row r="1061" ht="15"/>
    <row r="1062" ht="15"/>
    <row r="1063" ht="15"/>
    <row r="1064" ht="15"/>
    <row r="1067" ht="15"/>
    <row r="1241" ht="15"/>
    <row r="1242" ht="15"/>
    <row r="1252" ht="15"/>
    <row r="1253" ht="15"/>
    <row r="1254" ht="15"/>
    <row r="1260" ht="15"/>
    <row r="1261" ht="15"/>
    <row r="1262" ht="15"/>
    <row r="1263" ht="15"/>
    <row r="1265" ht="15"/>
    <row r="1268" ht="15"/>
    <row r="1269" ht="15"/>
    <row r="1270" ht="15"/>
    <row r="1271" ht="15"/>
    <row r="1273" ht="15"/>
    <row r="1274" ht="15"/>
    <row r="1276" ht="15"/>
    <row r="1277" ht="15"/>
    <row r="1278" ht="15"/>
    <row r="1279" ht="15"/>
    <row r="1281" ht="15"/>
    <row r="1282" ht="15"/>
    <row r="1283" ht="15"/>
    <row r="1286" ht="15"/>
    <row r="1287" ht="15"/>
    <row r="1290" ht="15"/>
    <row r="1291" ht="15"/>
    <row r="1292" ht="15"/>
    <row r="1293" ht="15"/>
    <row r="1294" ht="15"/>
    <row r="1295" ht="15"/>
    <row r="1296" ht="15"/>
    <row r="1297" ht="15"/>
    <row r="1299" ht="15"/>
    <row r="1301" ht="15"/>
    <row r="1302" ht="15"/>
    <row r="1303" ht="15"/>
    <row r="1306" ht="15"/>
    <row r="1316" ht="15"/>
    <row r="1319" ht="15"/>
    <row r="1320" ht="15"/>
    <row r="1324" ht="15"/>
    <row r="1328" ht="15"/>
    <row r="1331" ht="15"/>
    <row r="1333" ht="15"/>
    <row r="1334" ht="15"/>
    <row r="1337" ht="15"/>
    <row r="1339" ht="15"/>
    <row r="1342" ht="15"/>
    <row r="1343" ht="15"/>
    <row r="1344" ht="15"/>
    <row r="1346" ht="15"/>
    <row r="1348" ht="15"/>
    <row r="1349" ht="15"/>
    <row r="1350" ht="15"/>
    <row r="1354" ht="15"/>
    <row r="1355" ht="15"/>
    <row r="1356" ht="15"/>
    <row r="1358" ht="15"/>
    <row r="1359" ht="15"/>
    <row r="1360" ht="15"/>
    <row r="1361" ht="15"/>
    <row r="1363" ht="15"/>
    <row r="1374" ht="15"/>
    <row r="1376" ht="15"/>
    <row r="1377" ht="15"/>
    <row r="1378" ht="15"/>
    <row r="1379" ht="15"/>
  </sheetData>
  <dataValidations count="2">
    <dataValidation allowBlank="1" showInputMessage="1" showErrorMessage="1" sqref="E1" xr:uid="{920C6338-E771-4DAE-8C89-92A9093EA4DE}"/>
    <dataValidation type="list" allowBlank="1" showInputMessage="1" showErrorMessage="1" sqref="E2:E14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49"/>
  <sheetViews>
    <sheetView workbookViewId="0">
      <selection activeCell="D6" sqref="D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39060</v>
      </c>
      <c r="B2" s="112" t="s">
        <v>5398</v>
      </c>
      <c r="C2" s="129">
        <v>1</v>
      </c>
      <c r="D2" s="112" t="s">
        <v>34463</v>
      </c>
      <c r="E2" s="129" t="s">
        <v>39061</v>
      </c>
      <c r="F2" s="130">
        <v>45926.772847222222</v>
      </c>
      <c r="G2" s="81">
        <f ca="1">IFERROR(NOW()-F2,"-")</f>
        <v>10.907742939816671</v>
      </c>
      <c r="H2" s="131">
        <v>45927.449074074102</v>
      </c>
      <c r="I2" s="112" t="str">
        <f>IFERROR(VLOOKUP(D2,DB!A:F,6,0),"")</f>
        <v>SCECO</v>
      </c>
      <c r="J2" s="112" t="str">
        <f>IFERROR(VLOOKUP(D2,DB!A:G,7,0),"")</f>
        <v>Weak</v>
      </c>
      <c r="K2" s="129" t="s">
        <v>39062</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45937.680590162039</v>
      </c>
      <c r="H3" s="131">
        <v>45927.987534722219</v>
      </c>
      <c r="I3" s="112" t="str">
        <f>IFERROR(VLOOKUP(D3,DB!A:F,6,0),"")</f>
        <v>SCECO</v>
      </c>
      <c r="J3" s="112" t="str">
        <f>IFERROR(VLOOKUP(D3,DB!A:G,7,0),"")</f>
        <v>Vandalized</v>
      </c>
      <c r="K3" s="129" t="s">
        <v>39063</v>
      </c>
      <c r="L3" s="118" t="str">
        <f>IFERROR(VLOOKUP(D3,DB!A:I,9,0),"")</f>
        <v>Latis</v>
      </c>
    </row>
    <row r="4" spans="1:16383" ht="31.5" customHeight="1">
      <c r="A4" s="129" t="s">
        <v>39064</v>
      </c>
      <c r="B4" s="112" t="s">
        <v>5398</v>
      </c>
      <c r="C4" s="129">
        <v>1</v>
      </c>
      <c r="D4" s="112" t="s">
        <v>32861</v>
      </c>
      <c r="E4" s="129" t="s">
        <v>39061</v>
      </c>
      <c r="F4" s="130">
        <v>45933.880972222221</v>
      </c>
      <c r="G4" s="81">
        <f ca="1">IFERROR(NOW()-F4,"-")</f>
        <v>3.7996179398178356</v>
      </c>
      <c r="H4" s="131">
        <v>45929.455266203702</v>
      </c>
      <c r="I4" s="112" t="str">
        <f>IFERROR(VLOOKUP(D4,DB!A:F,6,0),"")</f>
        <v>SCECO</v>
      </c>
      <c r="J4" s="112" t="str">
        <f>IFERROR(VLOOKUP(D4,DB!A:G,7,0),"")</f>
        <v>In progress</v>
      </c>
      <c r="K4" s="129" t="s">
        <v>39062</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39065</v>
      </c>
      <c r="B5" s="112" t="s">
        <v>5398</v>
      </c>
      <c r="C5" s="129">
        <v>1</v>
      </c>
      <c r="D5" s="112" t="s">
        <v>33408</v>
      </c>
      <c r="E5" s="129" t="s">
        <v>38964</v>
      </c>
      <c r="F5" s="130">
        <v>45934.942245370374</v>
      </c>
      <c r="G5" s="81">
        <f ca="1">IFERROR(NOW()-F5,"-")</f>
        <v>2.7383447916654404</v>
      </c>
      <c r="H5" s="131">
        <v>45934.470231481479</v>
      </c>
      <c r="I5" s="112" t="str">
        <f>IFERROR(VLOOKUP(D5,DB!A:F,6,0),"")</f>
        <v>SCECO</v>
      </c>
      <c r="J5" s="112" t="str">
        <f>IFERROR(VLOOKUP(D5,DB!A:G,7,0),"")</f>
        <v>Dead</v>
      </c>
      <c r="K5" s="129" t="s">
        <v>39062</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t="s">
        <v>39066</v>
      </c>
      <c r="B6" s="112" t="str">
        <f>IFERROR(VLOOKUP(D6,DB!A:K,11,0),"")</f>
        <v>R6</v>
      </c>
      <c r="C6" s="114">
        <v>1</v>
      </c>
      <c r="D6" s="112" t="s">
        <v>33501</v>
      </c>
      <c r="E6" s="115" t="s">
        <v>38964</v>
      </c>
      <c r="F6" s="116"/>
      <c r="G6" s="81">
        <f ca="1">IFERROR(NOW()-F6,"-")</f>
        <v>45937.680590162039</v>
      </c>
      <c r="H6" s="116">
        <v>45937.567673611113</v>
      </c>
      <c r="I6" s="112" t="str">
        <f>IFERROR(VLOOKUP(D6,DB!A:F,6,0),"")</f>
        <v>SCECO</v>
      </c>
      <c r="J6" s="112" t="str">
        <f>IFERROR(VLOOKUP(D6,DB!A:G,7,0),"")</f>
        <v>Vandalized</v>
      </c>
      <c r="K6" s="117" t="s">
        <v>39067</v>
      </c>
      <c r="L6" s="118" t="str">
        <f>IFERROR(VLOOKUP(D6,DB!A:I,9,0),"")</f>
        <v>Latis</v>
      </c>
    </row>
    <row r="7" spans="1:16383" ht="31.5" customHeight="1">
      <c r="A7" s="113" t="s">
        <v>39068</v>
      </c>
      <c r="B7" s="112" t="str">
        <f>IFERROR(VLOOKUP(D7,DB!A:K,11,0),"")</f>
        <v>R6</v>
      </c>
      <c r="C7" s="114">
        <v>2</v>
      </c>
      <c r="D7" s="112" t="s">
        <v>33091</v>
      </c>
      <c r="E7" s="115" t="s">
        <v>39043</v>
      </c>
      <c r="F7" s="116">
        <v>45937.598495370374</v>
      </c>
      <c r="G7" s="81">
        <f ca="1">IFERROR(NOW()-F7,"-")</f>
        <v>8.2094791665440425E-2</v>
      </c>
      <c r="H7" s="116">
        <v>45937.622013888889</v>
      </c>
      <c r="I7" s="112" t="str">
        <f>IFERROR(VLOOKUP(D7,DB!A:F,6,0),"")</f>
        <v>SCECO</v>
      </c>
      <c r="J7" s="112" t="str">
        <f>IFERROR(VLOOKUP(D7,DB!A:G,7,0),"")</f>
        <v>Dead</v>
      </c>
      <c r="K7" s="117" t="s">
        <v>39069</v>
      </c>
      <c r="L7" s="118" t="str">
        <f>IFERROR(VLOOKUP(D7,DB!A:I,9,0),"")</f>
        <v>Latis</v>
      </c>
    </row>
    <row r="8" spans="1:16383" ht="31.5" customHeight="1">
      <c r="A8" s="113" t="s">
        <v>39070</v>
      </c>
      <c r="B8" s="112" t="str">
        <f>IFERROR(VLOOKUP(D8,DB!A:K,11,0),"")</f>
        <v>R6</v>
      </c>
      <c r="C8" s="114">
        <v>1</v>
      </c>
      <c r="D8" s="112" t="s">
        <v>37503</v>
      </c>
      <c r="E8" s="115" t="s">
        <v>38964</v>
      </c>
      <c r="F8" s="116"/>
      <c r="G8" s="81">
        <f ca="1">IFERROR(NOW()-F8,"-")</f>
        <v>45937.680590162039</v>
      </c>
      <c r="H8" s="116">
        <v>45937.660775462966</v>
      </c>
      <c r="I8" s="112" t="str">
        <f>IFERROR(VLOOKUP(D8,DB!A:F,6,0),"")</f>
        <v>SCECO</v>
      </c>
      <c r="J8" s="112" t="str">
        <f>IFERROR(VLOOKUP(D8,DB!A:G,7,0),"")</f>
        <v>Dead</v>
      </c>
      <c r="K8" s="117" t="s">
        <v>39071</v>
      </c>
      <c r="L8" s="118" t="str">
        <f>IFERROR(VLOOKUP(D8,DB!A:I,9,0),"")</f>
        <v>Latis</v>
      </c>
    </row>
    <row r="9" spans="1:16383" ht="31.5" customHeight="1">
      <c r="A9" s="113"/>
      <c r="B9" s="112" t="str">
        <f>IFERROR(VLOOKUP(D9,DB!A:K,11,0),"")</f>
        <v/>
      </c>
      <c r="C9" s="114"/>
      <c r="D9" s="112"/>
      <c r="E9" s="115"/>
      <c r="F9" s="116"/>
      <c r="G9" s="81">
        <f ca="1">IFERROR(NOW()-F9,"-")</f>
        <v>45937.680590162039</v>
      </c>
      <c r="H9" s="116"/>
      <c r="I9" s="112" t="str">
        <f>IFERROR(VLOOKUP(D9,DB!A:F,6,0),"")</f>
        <v/>
      </c>
      <c r="J9" s="112" t="str">
        <f>IFERROR(VLOOKUP(D9,DB!A:G,7,0),"")</f>
        <v/>
      </c>
      <c r="K9" s="117"/>
      <c r="L9" s="118" t="str">
        <f>IFERROR(VLOOKUP(D9,DB!A:I,9,0),"")</f>
        <v/>
      </c>
    </row>
    <row r="10" spans="1:16383" ht="31.5" customHeight="1">
      <c r="A10" s="113"/>
      <c r="B10" s="112" t="str">
        <f>IFERROR(VLOOKUP(D10,DB!A:K,11,0),"")</f>
        <v/>
      </c>
      <c r="C10" s="114"/>
      <c r="D10" s="154"/>
      <c r="E10" s="115"/>
      <c r="F10" s="116"/>
      <c r="G10" s="81">
        <f ca="1">IFERROR(NOW()-F10,"-")</f>
        <v>45937.680590162039</v>
      </c>
      <c r="H10" s="116"/>
      <c r="I10" s="112" t="str">
        <f>IFERROR(VLOOKUP(D10,DB!A:F,6,0),"")</f>
        <v/>
      </c>
      <c r="J10" s="112" t="str">
        <f>IFERROR(VLOOKUP(D10,DB!A:G,7,0),"")</f>
        <v/>
      </c>
      <c r="K10" s="117"/>
      <c r="L10" s="118" t="str">
        <f>IFERROR(VLOOKUP(D10,DB!A:I,9,0),"")</f>
        <v/>
      </c>
    </row>
    <row r="11" spans="1:16383" ht="31.5" customHeight="1">
      <c r="A11" s="113"/>
      <c r="B11" s="112" t="str">
        <f>IFERROR(VLOOKUP(D11,DB!A:K,11,0),"")</f>
        <v/>
      </c>
      <c r="C11" s="114"/>
      <c r="D11" s="154"/>
      <c r="E11" s="115"/>
      <c r="F11" s="116"/>
      <c r="G11" s="81">
        <f ca="1">IFERROR(NOW()-F11,"-")</f>
        <v>45937.680590162039</v>
      </c>
      <c r="H11" s="116"/>
      <c r="I11" s="112" t="str">
        <f>IFERROR(VLOOKUP(D11,DB!A:F,6,0),"")</f>
        <v/>
      </c>
      <c r="J11" s="112" t="str">
        <f>IFERROR(VLOOKUP(D11,DB!A:G,7,0),"")</f>
        <v/>
      </c>
      <c r="K11" s="117"/>
      <c r="L11" s="118" t="str">
        <f>IFERROR(VLOOKUP(D11,DB!A:I,9,0),"")</f>
        <v/>
      </c>
    </row>
    <row r="12" spans="1:16383" ht="31.5" customHeight="1">
      <c r="A12" s="113"/>
      <c r="B12" s="112" t="str">
        <f>IFERROR(VLOOKUP(D12,DB!A:K,11,0),"")</f>
        <v/>
      </c>
      <c r="C12" s="114"/>
      <c r="D12" s="112"/>
      <c r="E12" s="115"/>
      <c r="F12" s="116"/>
      <c r="G12" s="81">
        <f ca="1">IFERROR(NOW()-F12,"-")</f>
        <v>45937.680590162039</v>
      </c>
      <c r="H12" s="116"/>
      <c r="I12" s="112" t="str">
        <f>IFERROR(VLOOKUP(D12,DB!A:F,6,0),"")</f>
        <v/>
      </c>
      <c r="J12" s="112" t="str">
        <f>IFERROR(VLOOKUP(D12,DB!A:G,7,0),"")</f>
        <v/>
      </c>
      <c r="K12" s="117"/>
      <c r="L12" s="118" t="str">
        <f>IFERROR(VLOOKUP(D12,DB!A:I,9,0),"")</f>
        <v/>
      </c>
    </row>
    <row r="13" spans="1:16383" ht="31.5" customHeight="1">
      <c r="A13" s="113"/>
      <c r="B13" s="112" t="str">
        <f>IFERROR(VLOOKUP(D13,DB!A:K,11,0),"")</f>
        <v/>
      </c>
      <c r="C13" s="114"/>
      <c r="D13" s="154"/>
      <c r="E13" s="115"/>
      <c r="F13" s="116"/>
      <c r="G13" s="81">
        <f ca="1">IFERROR(NOW()-F13,"-")</f>
        <v>45937.680590162039</v>
      </c>
      <c r="H13" s="116"/>
      <c r="I13" s="112" t="str">
        <f>IFERROR(VLOOKUP(D13,DB!A:F,6,0),"")</f>
        <v/>
      </c>
      <c r="J13" s="112" t="str">
        <f>IFERROR(VLOOKUP(D13,DB!A:G,7,0),"")</f>
        <v/>
      </c>
      <c r="K13" s="117"/>
      <c r="L13" s="118" t="str">
        <f>IFERROR(VLOOKUP(D13,DB!A:I,9,0),"")</f>
        <v/>
      </c>
    </row>
    <row r="14" spans="1:16383" ht="31.5" customHeight="1">
      <c r="A14" s="113"/>
      <c r="B14" s="112" t="str">
        <f>IFERROR(VLOOKUP(D14,DB!A:K,11,0),"")</f>
        <v/>
      </c>
      <c r="C14" s="114"/>
      <c r="D14" s="154"/>
      <c r="E14" s="115"/>
      <c r="F14" s="116"/>
      <c r="G14" s="81">
        <f ca="1">IFERROR(NOW()-F14,"-")</f>
        <v>45937.680590162039</v>
      </c>
      <c r="H14" s="116"/>
      <c r="I14" s="112" t="str">
        <f>IFERROR(VLOOKUP(D14,DB!A:F,6,0),"")</f>
        <v/>
      </c>
      <c r="J14" s="112"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45937.680590162039</v>
      </c>
      <c r="H15" s="116"/>
      <c r="I15" s="112" t="str">
        <f>IFERROR(VLOOKUP(D15,DB!A:F,6,0),"")</f>
        <v/>
      </c>
      <c r="J15" s="112"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45937.680590162039</v>
      </c>
      <c r="H16" s="116"/>
      <c r="I16" s="112" t="str">
        <f>IFERROR(VLOOKUP(D16,DB!A:F,6,0),"")</f>
        <v/>
      </c>
      <c r="J16" s="112"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45937.680590162039</v>
      </c>
      <c r="H17" s="116"/>
      <c r="I17" s="112" t="str">
        <f>IFERROR(VLOOKUP(D17,DB!A:F,6,0),"")</f>
        <v/>
      </c>
      <c r="J17" s="112"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45937.680590162039</v>
      </c>
      <c r="H18" s="116"/>
      <c r="I18" s="112" t="str">
        <f>IFERROR(VLOOKUP(D18,DB!A:F,6,0),"")</f>
        <v/>
      </c>
      <c r="J18" s="112"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45937.680590162039</v>
      </c>
      <c r="H19" s="116"/>
      <c r="I19" s="112" t="str">
        <f>IFERROR(VLOOKUP(D19,DB!A:F,6,0),"")</f>
        <v/>
      </c>
      <c r="J19" s="112"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45937.680590162039</v>
      </c>
      <c r="H20" s="116"/>
      <c r="I20" s="112" t="str">
        <f>IFERROR(VLOOKUP(D20,DB!A:F,6,0),"")</f>
        <v/>
      </c>
      <c r="J20" s="112"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45937.680590162039</v>
      </c>
      <c r="H21" s="116"/>
      <c r="I21" s="112" t="str">
        <f>IFERROR(VLOOKUP(D21,DB!A:F,6,0),"")</f>
        <v/>
      </c>
      <c r="J21" s="112"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45937.680590162039</v>
      </c>
      <c r="H22" s="116"/>
      <c r="I22" s="112" t="str">
        <f>IFERROR(VLOOKUP(D22,DB!A:F,6,0),"")</f>
        <v/>
      </c>
      <c r="J22" s="112"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45937.680590162039</v>
      </c>
      <c r="H23" s="116"/>
      <c r="I23" s="112" t="str">
        <f>IFERROR(VLOOKUP(D23,DB!A:F,6,0),"")</f>
        <v/>
      </c>
      <c r="J23" s="112"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45937.680590162039</v>
      </c>
      <c r="H24" s="116"/>
      <c r="I24" s="112" t="str">
        <f>IFERROR(VLOOKUP(D24,DB!A:F,6,0),"")</f>
        <v/>
      </c>
      <c r="J24" s="112"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45937.680590162039</v>
      </c>
      <c r="H25" s="116"/>
      <c r="I25" s="112" t="str">
        <f>IFERROR(VLOOKUP(D25,DB!A:F,6,0),"")</f>
        <v/>
      </c>
      <c r="J25" s="112"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45937.680590162039</v>
      </c>
      <c r="H26" s="116"/>
      <c r="I26" s="112" t="str">
        <f>IFERROR(VLOOKUP(D26,DB!A:F,6,0),"")</f>
        <v/>
      </c>
      <c r="J26" s="112"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45937.680590162039</v>
      </c>
      <c r="H27" s="116"/>
      <c r="I27" s="112" t="str">
        <f>IFERROR(VLOOKUP(D27,DB!A:F,6,0),"")</f>
        <v/>
      </c>
      <c r="J27" s="111"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45937.680590162039</v>
      </c>
      <c r="H28" s="116"/>
      <c r="I28" s="112" t="str">
        <f>IFERROR(VLOOKUP(D28,DB!A:F,6,0),"")</f>
        <v/>
      </c>
      <c r="J28" s="111"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45937.680590162039</v>
      </c>
      <c r="H29" s="116"/>
      <c r="I29" s="112" t="str">
        <f>IFERROR(VLOOKUP(D29,DB!A:F,6,0),"")</f>
        <v/>
      </c>
      <c r="J29" s="111"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45937.680590162039</v>
      </c>
      <c r="H30" s="116"/>
      <c r="I30" s="112" t="str">
        <f>IFERROR(VLOOKUP(D30,DB!A:F,6,0),"")</f>
        <v/>
      </c>
      <c r="J30" s="111"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45937.680590162039</v>
      </c>
      <c r="H31" s="116"/>
      <c r="I31" s="112" t="str">
        <f>IFERROR(VLOOKUP(D31,DB!A:F,6,0),"")</f>
        <v/>
      </c>
      <c r="J31" s="111"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45937.680590162039</v>
      </c>
      <c r="H32" s="116"/>
      <c r="I32" s="112" t="str">
        <f>IFERROR(VLOOKUP(D32,DB!A:F,6,0),"")</f>
        <v/>
      </c>
      <c r="J32" s="111"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45937.680590162039</v>
      </c>
      <c r="H33" s="116"/>
      <c r="I33" s="112" t="str">
        <f>IFERROR(VLOOKUP(D33,DB!A:F,6,0),"")</f>
        <v/>
      </c>
      <c r="J33" s="111"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45937.680590162039</v>
      </c>
      <c r="H34" s="116"/>
      <c r="I34" s="112" t="str">
        <f>IFERROR(VLOOKUP(D34,DB!A:F,6,0),"")</f>
        <v/>
      </c>
      <c r="J34" s="111"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45937.680590162039</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45937.680590162039</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45937.680590162039</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45937.680590162039</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45937.680590162039</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45937.680590162039</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45937.680590162039</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45937.680590162039</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45937.680590162039</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45937.680590162039</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45937.680590162039</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45937.680590162039</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45937.680590162039</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45937.680590162039</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45937.680590162039</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45937.680590162039</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45937.680590162039</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45937.680590162039</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45937.680590162039</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45937.680590162039</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45937.680590162039</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45937.680590162039</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45937.680590162039</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45937.680590162039</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45937.680590162039</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45937.680590162039</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45937.680590162039</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45937.680590162039</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45937.680590162039</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45937.680590162039</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45937.680590162039</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45937.680590162039</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45937.680590162039</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45937.680590162039</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45937.680590162039</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45937.680590162039</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45937.680590162039</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45937.680590162039</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45937.680590162039</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45937.680590162039</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45937.680590162039</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45937.680590162039</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45937.680590162039</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45937.680590162039</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45937.680590162039</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45937.680590162039</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45937.680590162039</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45937.680590162039</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45937.680590162039</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45937.680590162039</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45937.680590162039</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45937.680590162039</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45937.680590162039</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45937.680590162039</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45937.680590162039</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45937.680590162039</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45937.680590162039</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45937.680590162039</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45937.680590162039</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45937.680590162039</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45937.680590162039</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45937.680590162039</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45937.680590162039</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45937.680590162039</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45937.680590162039</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45937.680590162039</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45937.680590162039</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45937.680590162039</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45937.680590162039</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45937.680590162039</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45937.680590162039</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45937.680590162039</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45937.680590162039</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45937.680590162039</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45937.680590162039</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45937.680590162039</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45937.680590162039</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45937.680590162039</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45937.680590162039</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45937.680590162039</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45937.680590162039</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45937.680590162039</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45937.680590162039</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45937.680590162039</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45937.680590162039</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45937.680590162039</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45937.680590162039</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45937.680590162039</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45937.680590162039</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45937.680590162039</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45937.680590162039</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45937.680590162039</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45937.680590162039</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45937.680590162039</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45937.680590162039</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45937.680590162039</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45937.680590162039</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45937.680590162039</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45937.680590162039</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45937.680590162039</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45937.680590162039</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45937.680590162039</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45937.680590162039</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45937.680590162039</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45937.680590162039</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45937.680590162039</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45937.680590162039</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45937.680590162039</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45937.680590162039</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45937.680590162039</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45937.680590162039</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45937.680590162039</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45937.680590162039</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45937.680590162039</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45937.680590162039</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45937.680590162039</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45937.680590162039</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45937.680590162039</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45937.680590162039</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45937.680590162039</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45937.680590162039</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45937.680590162039</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45937.680590162039</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45937.680590162039</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45937.680590162039</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45937.680590162039</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45937.680590162039</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45937.680590162039</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45937.680590162039</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45937.680590162039</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45937.680590162039</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45937.680590162039</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45937.680590162039</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45937.680590162039</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45937.680590162039</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45937.680590162039</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45937.680590162039</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45937.680590162039</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45937.680590162039</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45937.680590162039</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45937.680590162039</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45937.680590162039</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45937.680590162039</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45937.680590162039</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45937.680590162039</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45937.680590162039</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45937.680590162039</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45937.680590162039</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45937.680590162039</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45937.680590162039</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45937.680590162039</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45937.680590162039</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45937.680590162039</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45937.680590162039</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45937.680590162039</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45937.680590162039</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45937.680590162039</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45937.680590162039</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45937.680590162039</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45937.680590162039</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45937.680590162039</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45937.680590162039</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45937.680590162039</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45937.680590162039</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45937.680590162039</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45937.680590162039</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45937.680590162039</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45937.680590162039</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45937.680590162039</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45937.680590162039</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45937.680590162039</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45937.680590162039</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45937.680590162039</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45937.680590162039</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45937.680590162039</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45937.680590162039</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45937.680590162039</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45937.680590162039</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45937.680590162039</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45937.680590162039</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45937.680590162039</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45937.680590162039</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45937.680590162039</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45937.680590162039</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45937.680590162039</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45937.680590162039</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45937.680590162039</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45937.680590162039</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45937.680590162039</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45937.680590162039</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45937.680590162039</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45937.680590162039</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45937.680590162039</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45937.680590162039</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45937.680590162039</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45937.680590162039</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45937.680590162039</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45937.680590162039</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45937.680590162039</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45937.680590162039</v>
      </c>
      <c r="H234" s="116"/>
      <c r="I234" s="112" t="str">
        <f>IFERROR(VLOOKUP(D234,DB!A:F,6,0),"")</f>
        <v/>
      </c>
      <c r="J234" s="111" t="str">
        <f>IFERROR(VLOOKUP(D234,DB!A:G,7,0),"")</f>
        <v/>
      </c>
      <c r="K234" s="117"/>
      <c r="L234" s="118" t="str">
        <f>IFERROR(VLOOKUP(D234,DB!A:I,9,0),"")</f>
        <v/>
      </c>
    </row>
    <row r="235" spans="1:12" ht="31.5" customHeight="1">
      <c r="A235" s="113"/>
      <c r="B235" s="112" t="str">
        <f>IFERROR(VLOOKUP(D235,DB!A:K,11,0),"")</f>
        <v/>
      </c>
      <c r="C235" s="114"/>
      <c r="D235" s="112"/>
      <c r="E235" s="115"/>
      <c r="F235" s="116"/>
      <c r="G235" s="81">
        <f ca="1">IFERROR(NOW()-F235,"-")</f>
        <v>45937.680590162039</v>
      </c>
      <c r="H235" s="116"/>
      <c r="I235" s="112" t="str">
        <f>IFERROR(VLOOKUP(D235,DB!A:F,6,0),"")</f>
        <v/>
      </c>
      <c r="J235" s="111" t="str">
        <f>IFERROR(VLOOKUP(D235,DB!A:G,7,0),"")</f>
        <v/>
      </c>
      <c r="K235" s="117"/>
      <c r="L235" s="118" t="str">
        <f>IFERROR(VLOOKUP(D235,DB!A:I,9,0),"")</f>
        <v/>
      </c>
    </row>
    <row r="236" spans="1:12" ht="31.5" customHeight="1">
      <c r="A236" s="113"/>
      <c r="B236" s="112" t="str">
        <f>IFERROR(VLOOKUP(D236,DB!A:K,11,0),"")</f>
        <v/>
      </c>
      <c r="C236" s="114"/>
      <c r="D236" s="112"/>
      <c r="E236" s="115"/>
      <c r="F236" s="116"/>
      <c r="G236" s="81">
        <f ca="1">IFERROR(NOW()-F236,"-")</f>
        <v>45937.680590162039</v>
      </c>
      <c r="H236" s="116"/>
      <c r="I236" s="112" t="str">
        <f>IFERROR(VLOOKUP(D236,DB!A:F,6,0),"")</f>
        <v/>
      </c>
      <c r="J236" s="111" t="str">
        <f>IFERROR(VLOOKUP(D236,DB!A:G,7,0),"")</f>
        <v/>
      </c>
      <c r="K236" s="117"/>
      <c r="L236" s="118" t="str">
        <f>IFERROR(VLOOKUP(D236,DB!A:I,9,0),"")</f>
        <v/>
      </c>
    </row>
    <row r="237" spans="1:12" ht="31.5" customHeight="1">
      <c r="A237" s="113"/>
      <c r="B237" s="112" t="str">
        <f>IFERROR(VLOOKUP(D237,DB!A:K,11,0),"")</f>
        <v/>
      </c>
      <c r="C237" s="114"/>
      <c r="D237" s="112"/>
      <c r="E237" s="115"/>
      <c r="F237" s="116"/>
      <c r="G237" s="81">
        <f ca="1">IFERROR(NOW()-F237,"-")</f>
        <v>45937.680590162039</v>
      </c>
      <c r="H237" s="116"/>
      <c r="I237" s="112" t="str">
        <f>IFERROR(VLOOKUP(D237,DB!A:F,6,0),"")</f>
        <v/>
      </c>
      <c r="J237" s="111" t="str">
        <f>IFERROR(VLOOKUP(D237,DB!A:G,7,0),"")</f>
        <v/>
      </c>
      <c r="K237" s="117"/>
      <c r="L237" s="118" t="str">
        <f>IFERROR(VLOOKUP(D237,DB!A:I,9,0),"")</f>
        <v/>
      </c>
    </row>
    <row r="238" spans="1:12" ht="31.5" customHeight="1">
      <c r="A238" s="113"/>
      <c r="B238" s="112" t="str">
        <f>IFERROR(VLOOKUP(D238,DB!A:K,11,0),"")</f>
        <v/>
      </c>
      <c r="C238" s="114"/>
      <c r="D238" s="112"/>
      <c r="E238" s="115"/>
      <c r="F238" s="116"/>
      <c r="G238" s="81">
        <f ca="1">IFERROR(NOW()-F238,"-")</f>
        <v>45937.680590162039</v>
      </c>
      <c r="H238" s="116"/>
      <c r="I238" s="112" t="str">
        <f>IFERROR(VLOOKUP(D238,DB!A:F,6,0),"")</f>
        <v/>
      </c>
      <c r="J238" s="111" t="str">
        <f>IFERROR(VLOOKUP(D238,DB!A:G,7,0),"")</f>
        <v/>
      </c>
      <c r="K238" s="117"/>
      <c r="L238" s="118" t="str">
        <f>IFERROR(VLOOKUP(D238,DB!A:I,9,0),"")</f>
        <v/>
      </c>
    </row>
    <row r="239" spans="1:12" ht="31.5" customHeight="1">
      <c r="A239" s="113"/>
      <c r="B239" s="112" t="str">
        <f>IFERROR(VLOOKUP(D239,DB!A:K,11,0),"")</f>
        <v/>
      </c>
      <c r="C239" s="114"/>
      <c r="D239" s="112"/>
      <c r="E239" s="115"/>
      <c r="F239" s="116"/>
      <c r="G239" s="81">
        <f ca="1">IFERROR(NOW()-F239,"-")</f>
        <v>45937.680590162039</v>
      </c>
      <c r="H239" s="116"/>
      <c r="I239" s="112" t="str">
        <f>IFERROR(VLOOKUP(D239,DB!A:F,6,0),"")</f>
        <v/>
      </c>
      <c r="J239" s="111" t="str">
        <f>IFERROR(VLOOKUP(D239,DB!A:G,7,0),"")</f>
        <v/>
      </c>
      <c r="K239" s="117"/>
      <c r="L239" s="118" t="str">
        <f>IFERROR(VLOOKUP(D239,DB!A:I,9,0),"")</f>
        <v/>
      </c>
    </row>
    <row r="240" spans="1:12" ht="31.5" customHeight="1">
      <c r="A240" s="113"/>
      <c r="B240" s="112" t="str">
        <f>IFERROR(VLOOKUP(D240,DB!A:K,11,0),"")</f>
        <v/>
      </c>
      <c r="C240" s="114"/>
      <c r="D240" s="112"/>
      <c r="E240" s="115"/>
      <c r="F240" s="116"/>
      <c r="G240" s="81">
        <f ca="1">IFERROR(NOW()-F240,"-")</f>
        <v>45937.680590162039</v>
      </c>
      <c r="H240" s="116"/>
      <c r="I240" s="112" t="str">
        <f>IFERROR(VLOOKUP(D240,DB!A:F,6,0),"")</f>
        <v/>
      </c>
      <c r="J240" s="111" t="str">
        <f>IFERROR(VLOOKUP(D240,DB!A:G,7,0),"")</f>
        <v/>
      </c>
      <c r="K240" s="117"/>
      <c r="L240" s="118" t="str">
        <f>IFERROR(VLOOKUP(D240,DB!A:I,9,0),"")</f>
        <v/>
      </c>
    </row>
    <row r="241" spans="1:12" ht="31.5" customHeight="1">
      <c r="A241" s="113"/>
      <c r="B241" s="112" t="str">
        <f>IFERROR(VLOOKUP(D241,DB!A:K,11,0),"")</f>
        <v/>
      </c>
      <c r="C241" s="114"/>
      <c r="D241" s="112"/>
      <c r="E241" s="115"/>
      <c r="F241" s="116"/>
      <c r="G241" s="81">
        <f ca="1">IFERROR(NOW()-F241,"-")</f>
        <v>45937.680590162039</v>
      </c>
      <c r="H241" s="116"/>
      <c r="I241" s="112" t="str">
        <f>IFERROR(VLOOKUP(D241,DB!A:F,6,0),"")</f>
        <v/>
      </c>
      <c r="J241" s="111" t="str">
        <f>IFERROR(VLOOKUP(D241,DB!A:G,7,0),"")</f>
        <v/>
      </c>
      <c r="K241" s="117"/>
      <c r="L241" s="118" t="str">
        <f>IFERROR(VLOOKUP(D241,DB!A:I,9,0),"")</f>
        <v/>
      </c>
    </row>
    <row r="242" spans="1:12" ht="31.5" customHeight="1">
      <c r="A242" s="113"/>
      <c r="B242" s="112" t="str">
        <f>IFERROR(VLOOKUP(D242,DB!A:K,11,0),"")</f>
        <v/>
      </c>
      <c r="C242" s="114"/>
      <c r="D242" s="112"/>
      <c r="E242" s="115"/>
      <c r="F242" s="116"/>
      <c r="G242" s="81">
        <f ca="1">IFERROR(NOW()-F242,"-")</f>
        <v>45937.680590162039</v>
      </c>
      <c r="H242" s="116"/>
      <c r="I242" s="112" t="str">
        <f>IFERROR(VLOOKUP(D242,DB!A:F,6,0),"")</f>
        <v/>
      </c>
      <c r="J242" s="111" t="str">
        <f>IFERROR(VLOOKUP(D242,DB!A:G,7,0),"")</f>
        <v/>
      </c>
      <c r="K242" s="117"/>
      <c r="L242" s="118" t="str">
        <f>IFERROR(VLOOKUP(D242,DB!A:I,9,0),"")</f>
        <v/>
      </c>
    </row>
    <row r="243" spans="1:12" ht="31.5" customHeight="1">
      <c r="A243" s="113"/>
      <c r="B243" s="112" t="str">
        <f>IFERROR(VLOOKUP(D243,DB!A:K,11,0),"")</f>
        <v/>
      </c>
      <c r="C243" s="114"/>
      <c r="D243" s="112"/>
      <c r="E243" s="115"/>
      <c r="F243" s="116"/>
      <c r="G243" s="81">
        <f ca="1">IFERROR(NOW()-F243,"-")</f>
        <v>45937.680590162039</v>
      </c>
      <c r="H243" s="116"/>
      <c r="I243" s="112" t="str">
        <f>IFERROR(VLOOKUP(D243,DB!A:F,6,0),"")</f>
        <v/>
      </c>
      <c r="J243" s="111" t="str">
        <f>IFERROR(VLOOKUP(D243,DB!A:G,7,0),"")</f>
        <v/>
      </c>
      <c r="K243" s="117"/>
      <c r="L243" s="118" t="str">
        <f>IFERROR(VLOOKUP(D243,DB!A:I,9,0),"")</f>
        <v/>
      </c>
    </row>
    <row r="244" spans="1:12" ht="31.5" customHeight="1">
      <c r="A244" s="113"/>
      <c r="B244" s="112" t="str">
        <f>IFERROR(VLOOKUP(D244,DB!A:K,11,0),"")</f>
        <v/>
      </c>
      <c r="C244" s="114"/>
      <c r="D244" s="112"/>
      <c r="E244" s="115"/>
      <c r="F244" s="116"/>
      <c r="G244" s="81">
        <f ca="1">IFERROR(NOW()-F244,"-")</f>
        <v>45937.680590162039</v>
      </c>
      <c r="H244" s="116"/>
      <c r="I244" s="112" t="str">
        <f>IFERROR(VLOOKUP(D244,DB!A:F,6,0),"")</f>
        <v/>
      </c>
      <c r="J244" s="111" t="str">
        <f>IFERROR(VLOOKUP(D244,DB!A:G,7,0),"")</f>
        <v/>
      </c>
      <c r="K244" s="117"/>
      <c r="L244" s="118" t="str">
        <f>IFERROR(VLOOKUP(D244,DB!A:I,9,0),"")</f>
        <v/>
      </c>
    </row>
    <row r="245" spans="1:12" ht="31.5" customHeight="1">
      <c r="A245" s="113"/>
      <c r="B245" s="112" t="str">
        <f>IFERROR(VLOOKUP(D245,DB!A:K,11,0),"")</f>
        <v/>
      </c>
      <c r="C245" s="114"/>
      <c r="D245" s="112"/>
      <c r="E245" s="115"/>
      <c r="F245" s="116"/>
      <c r="G245" s="81">
        <f ca="1">IFERROR(NOW()-F245,"-")</f>
        <v>45937.680590162039</v>
      </c>
      <c r="H245" s="116"/>
      <c r="I245" s="112" t="str">
        <f>IFERROR(VLOOKUP(D245,DB!A:F,6,0),"")</f>
        <v/>
      </c>
      <c r="J245" s="111" t="str">
        <f>IFERROR(VLOOKUP(D245,DB!A:G,7,0),"")</f>
        <v/>
      </c>
      <c r="K245" s="117"/>
      <c r="L245" s="118" t="str">
        <f>IFERROR(VLOOKUP(D245,DB!A:I,9,0),"")</f>
        <v/>
      </c>
    </row>
    <row r="246" spans="1:12" ht="31.5" customHeight="1">
      <c r="A246" s="113"/>
      <c r="B246" s="112" t="str">
        <f>IFERROR(VLOOKUP(D246,DB!A:K,11,0),"")</f>
        <v/>
      </c>
      <c r="C246" s="114"/>
      <c r="D246" s="112"/>
      <c r="E246" s="115"/>
      <c r="F246" s="116"/>
      <c r="G246" s="81">
        <f ca="1">IFERROR(NOW()-F246,"-")</f>
        <v>45937.680590162039</v>
      </c>
      <c r="H246" s="116"/>
      <c r="I246" s="112" t="str">
        <f>IFERROR(VLOOKUP(D246,DB!A:F,6,0),"")</f>
        <v/>
      </c>
      <c r="J246" s="111" t="str">
        <f>IFERROR(VLOOKUP(D246,DB!A:G,7,0),"")</f>
        <v/>
      </c>
      <c r="K246" s="117"/>
      <c r="L246" s="118" t="str">
        <f>IFERROR(VLOOKUP(D246,DB!A:I,9,0),"")</f>
        <v/>
      </c>
    </row>
    <row r="247" spans="1:12" ht="31.5" customHeight="1">
      <c r="A247" s="113"/>
      <c r="B247" s="112" t="str">
        <f>IFERROR(VLOOKUP(D247,DB!A:K,11,0),"")</f>
        <v/>
      </c>
      <c r="C247" s="114"/>
      <c r="D247" s="112"/>
      <c r="E247" s="115"/>
      <c r="F247" s="116"/>
      <c r="G247" s="81">
        <f ca="1">IFERROR(NOW()-F247,"-")</f>
        <v>45937.680590162039</v>
      </c>
      <c r="H247" s="116"/>
      <c r="I247" s="112" t="str">
        <f>IFERROR(VLOOKUP(D247,DB!A:F,6,0),"")</f>
        <v/>
      </c>
      <c r="J247" s="111" t="str">
        <f>IFERROR(VLOOKUP(D247,DB!A:G,7,0),"")</f>
        <v/>
      </c>
      <c r="K247" s="117"/>
      <c r="L247" s="118" t="str">
        <f>IFERROR(VLOOKUP(D247,DB!A:I,9,0),"")</f>
        <v/>
      </c>
    </row>
    <row r="248" spans="1:12" ht="31.5" customHeight="1">
      <c r="A248" s="113"/>
      <c r="B248" s="112" t="str">
        <f>IFERROR(VLOOKUP(D248,DB!A:K,11,0),"")</f>
        <v/>
      </c>
      <c r="C248" s="114"/>
      <c r="D248" s="112"/>
      <c r="E248" s="115"/>
      <c r="F248" s="116"/>
      <c r="G248" s="81">
        <f ca="1">IFERROR(NOW()-F248,"-")</f>
        <v>45937.680590162039</v>
      </c>
      <c r="H248" s="116"/>
      <c r="I248" s="112" t="str">
        <f>IFERROR(VLOOKUP(D248,DB!A:F,6,0),"")</f>
        <v/>
      </c>
      <c r="J248" s="111" t="str">
        <f>IFERROR(VLOOKUP(D248,DB!A:G,7,0),"")</f>
        <v/>
      </c>
      <c r="K248" s="117"/>
      <c r="L248" s="118" t="str">
        <f>IFERROR(VLOOKUP(D248,DB!A:I,9,0),"")</f>
        <v/>
      </c>
    </row>
    <row r="249" spans="1:12" ht="31.5" customHeight="1">
      <c r="A249" s="113"/>
      <c r="B249" s="112" t="str">
        <f>IFERROR(VLOOKUP(D249,DB!A:K,11,0),"")</f>
        <v/>
      </c>
      <c r="C249" s="114"/>
      <c r="D249" s="112"/>
      <c r="E249" s="115"/>
      <c r="F249" s="116"/>
      <c r="G249" s="81">
        <f ca="1">IFERROR(NOW()-F249,"-")</f>
        <v>45937.680590162039</v>
      </c>
      <c r="H249" s="116"/>
      <c r="I249" s="112" t="str">
        <f>IFERROR(VLOOKUP(D249,DB!A:F,6,0),"")</f>
        <v/>
      </c>
      <c r="J249" s="111" t="str">
        <f>IFERROR(VLOOKUP(D249,DB!A:G,7,0),"")</f>
        <v/>
      </c>
      <c r="K249" s="117"/>
      <c r="L249" s="118" t="str">
        <f>IFERROR(VLOOKUP(D249,DB!A:I,9,0),"")</f>
        <v/>
      </c>
    </row>
  </sheetData>
  <dataValidations count="2">
    <dataValidation allowBlank="1" showInputMessage="1" showErrorMessage="1" sqref="E1" xr:uid="{380493DB-286A-4683-AF55-C78F04945A49}"/>
    <dataValidation type="list" allowBlank="1" showInputMessage="1" showErrorMessage="1" sqref="E3 E5:E24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2025-10-07T13:21:31Z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