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694" documentId="13_ncr:1_{F6CB121F-512D-4AA6-A0C1-0FB36C537598}" xr6:coauthVersionLast="47" xr6:coauthVersionMax="47" xr10:uidLastSave="{526C3C0D-3B95-4590-9F8A-C5FBE653FA20}"/>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<sst xmlns="http://schemas.openxmlformats.org/spreadsheetml/2006/main" count="178579" uniqueCount="39072">
  <si>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</si>
  <si>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</si>
  <si>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</si>
  <si>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</si>
  <si>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</si>
  <si>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</si>
  <si>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</si>
  <si>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</si>
  <si>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</si>
  <si>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</si>
  <si>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</si>
  <si>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</si>
  <si>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</si>
  <si>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</si>
  <si>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</si>
  <si>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</si>
  <si>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</si>
  <si>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</si>
  <si>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</si>
  <si>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</si>
  <si>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</si>
  <si>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</si>
  <si>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</si>
  <si>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</si>
  <si>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</si>
  <si>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</si>
  <si>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</si>
  <si>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</si>
  <si>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</si>
  <si>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</si>
  <si>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</si>
  <si>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</si>
  <si>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</si>
  <si>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</si>
  <si>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</si>
  <si>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</si>
  <si>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</si>
  <si>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</si>
  <si>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</si>
  <si>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</si>
  <si>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</si>
  <si>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</si>
  <si>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</si>
  <si>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</si>
  <si>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</si>
  <si>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</si>
  <si>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</si>
  <si>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</si>
  <si>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</si>
  <si>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</si>
  <si>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</si>
  <si>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</si>
  <si>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</si>
  <si>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</si>
  <si>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</si>
  <si>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</si>
  <si>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</si>
  <si>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</si>
  <si>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</si>
  <si>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</si>
  <si>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</si>
  <si>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</si>
  <si>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</si>
  <si>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</si>
  <si>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</si>
  <si>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</si>
  <si>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</si>
  <si>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</si>
  <si>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</si>
  <si>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</si>
  <si>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</si>
  <si>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</si>
  <si>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</si>
  <si>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</si>
  <si>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</si>
  <si>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</si>
  <si>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</si>
  <si>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</si>
  <si>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</si>
  <si>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</si>
  <si>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</si>
  <si>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</si>
  <si>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</si>
  <si>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</si>
  <si>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</si>
  <si>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</si>
  <si>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</si>
  <si>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</si>
  <si>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</si>
  <si>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</si>
  <si>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</si>
  <si>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</si>
  <si>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</si>
  <si>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</si>
  <si>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</si>
  <si>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</si>
  <si>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</si>
  <si>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</si>
  <si>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</si>
  <si>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</si>
  <si>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</si>
  <si>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</si>
  <si>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</si>
  <si>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</si>
  <si>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</si>
  <si>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</si>
  <si>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</si>
  <si>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</si>
  <si>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</si>
  <si>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</si>
  <si>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</si>
  <si>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</si>
  <si>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</si>
  <si>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</si>
  <si>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</si>
  <si>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</si>
  <si>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</si>
  <si>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</si>
  <si>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</si>
  <si>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</si>
  <si>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</si>
  <si>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</si>
  <si>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</si>
  <si>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</si>
  <si>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</si>
  <si>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</si>
  <si>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</si>
  <si>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</si>
  <si>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</si>
  <si>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</si>
  <si>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</si>
  <si>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</si>
  <si>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</si>
  <si>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</si>
  <si>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</si>
  <si>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</si>
  <si>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</si>
  <si>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</si>
  <si>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</si>
  <si>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</si>
  <si>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</si>
  <si>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</si>
  <si>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</si>
  <si>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</si>
  <si>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</si>
  <si>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</si>
  <si>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</si>
  <si>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</si>
  <si>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</si>
  <si>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</si>
  <si>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</si>
  <si>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</si>
  <si>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</si>
  <si>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</si>
  <si>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</si>
  <si>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</si>
  <si>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</si>
  <si>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</si>
  <si>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</si>
  <si>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</si>
  <si>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</si>
  <si>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</si>
  <si>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</si>
  <si>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</si>
  <si>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</si>
  <si>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</si>
  <si>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</si>
  <si>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</si>
  <si>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</si>
  <si>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</si>
  <si>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</si>
  <si>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</si>
  <si>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</si>
  <si>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</si>
  <si>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</si>
  <si>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</si>
  <si>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</si>
  <si>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</si>
  <si>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</si>
  <si>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</si>
  <si>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</si>
  <si>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</si>
  <si>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</si>
  <si>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</si>
  <si>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</si>
  <si>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</si>
  <si>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</si>
  <si>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</si>
  <si>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</si>
  <si>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</si>
  <si>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</si>
  <si>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</si>
  <si>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</si>
  <si>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</si>
  <si>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</si>
  <si>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</si>
  <si>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</si>
  <si>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</si>
  <si>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</si>
  <si>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</si>
  <si>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</si>
  <si>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</si>
  <si>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</si>
  <si>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</si>
  <si>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</si>
  <si>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</si>
  <si>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</si>
  <si>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</si>
  <si>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</si>
  <si>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</si>
  <si>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</si>
  <si>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</si>
  <si>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</si>
  <si>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</si>
  <si>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</si>
  <si>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</si>
  <si>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</si>
  <si>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</si>
  <si>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</si>
  <si>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</si>
  <si>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</si>
  <si>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</si>
  <si>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</si>
  <si>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</si>
  <si>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</si>
  <si>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</si>
  <si>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</si>
  <si>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</si>
  <si>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</si>
  <si>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</si>
  <si>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</si>
  <si>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</si>
  <si>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</si>
  <si>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</si>
  <si>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</si>
  <si>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</si>
  <si>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</si>
  <si>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</si>
  <si>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</si>
  <si>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</si>
  <si>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</si>
  <si>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</si>
  <si>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</si>
  <si>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</si>
  <si>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</si>
  <si>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</si>
  <si>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</si>
  <si>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</si>
  <si>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</si>
  <si>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</si>
  <si>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</si>
  <si>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</si>
  <si>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</si>
  <si>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</si>
  <si>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</si>
  <si>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</si>
  <si>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</si>
  <si>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</si>
  <si>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</si>
  <si>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</si>
  <si>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</si>
  <si>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</si>
  <si>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</si>
  <si>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</si>
  <si>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</si>
  <si>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</si>
  <si>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</si>
  <si>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</si>
  <si>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</si>
  <si>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</si>
  <si>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</si>
  <si>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</si>
  <si>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</si>
  <si>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</si>
  <si>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</si>
  <si>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</si>
  <si>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</si>
  <si>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</si>
  <si>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</si>
  <si>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</si>
  <si>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</si>
  <si>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</si>
  <si>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</si>
  <si>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</si>
  <si>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</si>
  <si>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</si>
  <si>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</si>
  <si>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</si>
  <si>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</si>
  <si>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</si>
  <si>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</si>
  <si>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</si>
  <si>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</si>
  <si>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</si>
  <si>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</si>
  <si>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</si>
  <si>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</si>
  <si>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</si>
  <si>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</si>
  <si>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</si>
  <si>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</si>
  <si>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</si>
  <si>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</si>
  <si>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</si>
  <si>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</si>
  <si>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</si>
  <si>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</si>
  <si>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</si>
  <si>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</si>
  <si>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</si>
  <si>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</si>
  <si>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</si>
  <si>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</si>
  <si>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</si>
  <si>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</si>
  <si>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</si>
  <si>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</si>
  <si>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</si>
  <si>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</si>
  <si>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</si>
  <si>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</si>
  <si>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</si>
  <si>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</si>
  <si>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</si>
  <si>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</si>
  <si>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</si>
  <si>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</si>
  <si>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</si>
  <si>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</si>
  <si>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</si>
  <si>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</si>
  <si>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</si>
  <si>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</si>
  <si>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</si>
  <si>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</si>
  <si>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</si>
  <si>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</si>
  <si>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</si>
  <si>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</si>
  <si>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</si>
  <si>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</si>
  <si>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</si>
  <si>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</si>
  <si>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</si>
  <si>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</si>
  <si>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</si>
  <si>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</si>
  <si>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</si>
  <si>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</si>
  <si>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</si>
  <si>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</si>
  <si>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</si>
  <si>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</si>
  <si>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</si>
  <si>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</si>
  <si>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</si>
  <si>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</si>
  <si>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</si>
  <si>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</si>
  <si>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</si>
  <si>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</si>
  <si>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</si>
  <si>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</si>
  <si>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</si>
  <si>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</si>
  <si>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</si>
  <si>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</si>
  <si>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</si>
  <si>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</si>
  <si>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</si>
  <si>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</si>
  <si>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</si>
  <si>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</si>
  <si>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</si>
  <si>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</si>
  <si>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</si>
  <si>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</si>
  <si>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</si>
  <si>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</si>
  <si>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</si>
  <si>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</si>
  <si>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</si>
  <si>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</si>
  <si>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</si>
  <si>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</si>
  <si>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</si>
  <si>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</si>
  <si>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</si>
  <si>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</si>
  <si>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</si>
  <si>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</si>
  <si>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</si>
  <si>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</si>
  <si>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</si>
  <si>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</si>
  <si>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</si>
  <si>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</si>
  <si>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</si>
  <si>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</si>
  <si>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</si>
  <si>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</si>
  <si>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</si>
  <si>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</si>
  <si>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</si>
  <si>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</si>
  <si>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</si>
  <si>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</si>
  <si>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</si>
  <si>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</si>
  <si>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</si>
  <si>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</si>
  <si>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</si>
  <si>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</si>
  <si>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</si>
  <si>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</si>
  <si>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</si>
  <si>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</si>
  <si>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</si>
  <si>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</si>
  <si>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</si>
  <si>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</si>
  <si>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</si>
  <si>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</si>
  <si>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</si>
  <si>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</si>
  <si>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</si>
  <si>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</si>
  <si>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</si>
  <si>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</si>
  <si>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</si>
  <si>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</si>
  <si>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</si>
  <si>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</si>
  <si>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</si>
  <si>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</si>
  <si>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</si>
  <si>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</si>
  <si>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</si>
  <si>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</si>
  <si>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</si>
  <si>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</si>
  <si>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</si>
  <si>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</si>
  <si>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</si>
  <si>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</si>
  <si>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</si>
  <si>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</si>
  <si>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</si>
  <si>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</si>
  <si>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</si>
  <si>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</si>
  <si>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</si>
  <si>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</si>
  <si>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</si>
  <si>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</si>
  <si>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</si>
  <si>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</si>
  <si>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</si>
  <si>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</si>
  <si>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</si>
  <si>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</si>
  <si>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</si>
  <si>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</si>
  <si>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</si>
  <si>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</si>
  <si>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</si>
  <si>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</si>
  <si>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</si>
  <si>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</si>
  <si>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</si>
  <si>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</si>
  <si>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</si>
  <si>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</si>
  <si>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</si>
  <si>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</si>
  <si>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</si>
  <si>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</si>
  <si>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</si>
  <si>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</si>
  <si>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</si>
  <si>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</si>
  <si>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</si>
  <si>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</si>
  <si>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</si>
  <si>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</si>
  <si>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</si>
  <si>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</si>
  <si>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</si>
  <si>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</si>
  <si>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</si>
  <si>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</si>
  <si>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</si>
  <si>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</si>
  <si>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</si>
  <si>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</si>
  <si>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</si>
  <si>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</si>
  <si>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</si>
  <si>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</si>
  <si>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</si>
  <si>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</si>
  <si>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</si>
  <si>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</si>
  <si>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</si>
  <si>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</si>
  <si>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</si>
  <si>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</si>
  <si>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</si>
  <si>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</si>
  <si>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</si>
  <si>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</si>
  <si>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</si>
  <si>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</si>
  <si>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</si>
  <si>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</si>
  <si>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</si>
  <si>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</si>
  <si>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</si>
  <si>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</si>
  <si>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</si>
  <si>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</si>
  <si>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</si>
  <si>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</si>
  <si>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</si>
  <si>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</si>
  <si>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</si>
  <si>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</si>
  <si>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</si>
  <si>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</si>
  <si>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</si>
  <si>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</si>
  <si>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</si>
  <si>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</si>
  <si>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</si>
  <si>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</si>
  <si>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</si>
  <si>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</si>
  <si>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</si>
  <si>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</si>
  <si>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</si>
  <si>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</si>
  <si>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</si>
  <si>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</si>
  <si>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</si>
  <si>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</si>
  <si>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</si>
  <si>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</si>
  <si>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</si>
  <si>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</si>
  <si>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</si>
  <si>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</si>
  <si>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</si>
  <si>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</si>
  <si>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</si>
  <si>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</si>
  <si>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</si>
  <si>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</si>
  <si>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</si>
  <si>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</si>
  <si>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</si>
  <si>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</si>
  <si>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</si>
  <si>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</si>
  <si>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</si>
  <si>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</si>
  <si>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</si>
  <si>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</si>
  <si>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</si>
  <si>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</si>
  <si>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</si>
  <si>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</si>
  <si>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</si>
  <si>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</si>
  <si>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</si>
  <si>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</si>
  <si>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</si>
  <si>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</si>
  <si>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</si>
  <si>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</si>
  <si>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</si>
  <si>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</si>
  <si>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</si>
  <si>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</si>
  <si>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</si>
  <si>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</si>
  <si>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</si>
  <si>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</si>
  <si>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</si>
  <si>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</si>
  <si>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</si>
  <si>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</si>
  <si>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</si>
  <si>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</si>
  <si>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</si>
  <si>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</si>
  <si>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</si>
  <si>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</si>
  <si>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</si>
  <si>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</si>
  <si>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</si>
  <si>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</si>
  <si>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</si>
  <si>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</si>
  <si>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</si>
  <si>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</si>
  <si>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</si>
  <si>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</si>
  <si>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</si>
  <si>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</si>
  <si>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</si>
  <si>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</si>
  <si>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</si>
  <si>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</si>
  <si>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</si>
  <si>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</si>
  <si>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</si>
  <si>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</si>
  <si>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</si>
  <si>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</si>
  <si>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</si>
  <si>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</si>
  <si>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</si>
  <si>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</si>
  <si>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</si>
  <si>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</si>
  <si>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</si>
  <si>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</si>
  <si>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</si>
  <si>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</si>
  <si>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</si>
  <si>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</si>
  <si>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</si>
  <si>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</si>
  <si>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</si>
  <si>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</si>
  <si>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</si>
  <si>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</si>
  <si>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</si>
  <si>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</si>
  <si>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</si>
  <si>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</si>
  <si>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</si>
  <si>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</si>
  <si>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</si>
  <si>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</si>
  <si>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</si>
  <si>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</si>
  <si>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</si>
  <si>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</si>
  <si>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</si>
  <si>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</si>
  <si>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</si>
  <si>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</si>
  <si>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</si>
  <si>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</si>
  <si>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</si>
  <si>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</si>
  <si>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</si>
  <si>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</si>
  <si>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</si>
  <si>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</si>
  <si>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</si>
  <si>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</si>
  <si>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</si>
  <si>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</si>
  <si>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</si>
  <si>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</si>
  <si>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</si>
  <si>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</si>
  <si>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</si>
  <si>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</si>
  <si>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</si>
  <si>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</si>
  <si>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</si>
  <si>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</si>
  <si>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</si>
  <si>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</si>
  <si>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</si>
  <si>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</si>
  <si>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</si>
  <si>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</si>
  <si>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</si>
  <si>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</si>
  <si>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</si>
  <si>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</si>
  <si>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</si>
  <si>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</si>
  <si>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</si>
  <si>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</si>
  <si>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</si>
  <si>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</si>
  <si>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</si>
  <si>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</si>
  <si>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</si>
  <si>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</si>
  <si>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</si>
  <si>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</si>
  <si>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</si>
  <si>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</si>
  <si>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</si>
  <si>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</si>
  <si>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</si>
  <si>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</si>
  <si>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</si>
  <si>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</si>
  <si>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</si>
  <si>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</si>
  <si>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</si>
  <si>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</si>
  <si>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</si>
  <si>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</si>
  <si>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</si>
  <si>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</si>
  <si>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</si>
  <si>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</si>
  <si>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</si>
  <si>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</si>
  <si>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</si>
  <si>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</si>
  <si>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</si>
  <si>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</si>
  <si>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</si>
  <si>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</si>
  <si>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</si>
  <si>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</si>
  <si>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</si>
  <si>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</si>
  <si>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</si>
  <si>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</si>
  <si>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</si>
  <si>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</si>
  <si>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</si>
  <si>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</si>
  <si>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</si>
  <si>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</si>
  <si>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</si>
  <si>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</si>
  <si>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</si>
  <si>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</si>
  <si>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</si>
  <si>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</si>
  <si>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</si>
  <si>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</si>
  <si>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</si>
  <si>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</si>
  <si>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</si>
  <si>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</si>
  <si>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</si>
  <si>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</si>
  <si>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</si>
  <si>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</si>
  <si>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</si>
  <si>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</si>
  <si>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</si>
  <si>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</si>
  <si>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</si>
  <si>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</si>
  <si>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</si>
  <si>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</si>
  <si>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</si>
  <si>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</si>
  <si>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</si>
  <si>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</si>
  <si>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</si>
  <si>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</si>
  <si>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</si>
  <si>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</si>
  <si>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</si>
  <si>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</si>
  <si>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</si>
  <si>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</si>
  <si>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</si>
  <si>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</si>
  <si>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</si>
  <si>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</si>
  <si>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</si>
  <si>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</si>
  <si>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</si>
  <si>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</si>
  <si>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</si>
  <si>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</si>
  <si>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</si>
  <si>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</si>
  <si>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</si>
  <si>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</si>
  <si>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</si>
  <si>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</si>
  <si>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</si>
  <si>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</si>
  <si>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</si>
  <si>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</si>
  <si>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</si>
  <si>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</si>
  <si>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</si>
  <si>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</si>
  <si>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</si>
  <si>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</si>
  <si>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</si>
  <si>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</si>
  <si>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</si>
  <si>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</si>
  <si>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</si>
  <si>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</si>
  <si>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</si>
  <si>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</si>
  <si>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</si>
  <si>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</si>
  <si>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</si>
  <si>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</si>
  <si>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</si>
  <si>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</si>
  <si>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</si>
  <si>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</si>
  <si>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</si>
  <si>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</si>
  <si>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</si>
  <si>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</si>
  <si>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</si>
  <si>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</si>
  <si>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</si>
  <si>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</si>
  <si>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</si>
  <si>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</si>
  <si>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</si>
  <si>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</si>
  <si>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</si>
  <si>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</si>
  <si>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</si>
  <si>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</si>
  <si>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</si>
  <si>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</si>
  <si>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</si>
  <si>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</si>
  <si>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</si>
  <si>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</si>
  <si>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</si>
  <si>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</si>
  <si>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</si>
  <si>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</si>
  <si>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</si>
  <si>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</si>
  <si>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</si>
  <si>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</si>
  <si>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</si>
  <si>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</si>
  <si>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</si>
  <si>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</si>
  <si>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</si>
  <si>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</si>
  <si>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</si>
  <si>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</si>
  <si>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</si>
  <si>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</si>
  <si>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</si>
  <si>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</si>
  <si>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</si>
  <si>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</si>
  <si>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</si>
  <si>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</si>
  <si>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</si>
  <si>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</si>
  <si>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</si>
  <si>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</si>
  <si>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</si>
  <si>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</si>
  <si>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</si>
  <si>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</si>
  <si>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</si>
  <si>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</si>
  <si>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</si>
  <si>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</si>
  <si>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</si>
  <si>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</si>
  <si>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</si>
  <si>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</si>
  <si>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</si>
  <si>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</si>
  <si>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</si>
  <si>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</si>
  <si>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</si>
  <si>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</si>
  <si>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</si>
  <si>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</si>
  <si>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</si>
  <si>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</si>
  <si>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</si>
  <si>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</si>
  <si>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</si>
  <si>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</si>
  <si>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</si>
  <si>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</si>
  <si>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</si>
  <si>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</si>
  <si>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</si>
  <si>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</si>
  <si>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</si>
  <si>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</si>
  <si>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</si>
  <si>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</si>
  <si>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</si>
  <si>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</si>
  <si>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</si>
  <si>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</si>
  <si>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</si>
  <si>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</si>
  <si>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</si>
  <si>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</si>
  <si>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</si>
  <si>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</si>
  <si>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</si>
  <si>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</si>
  <si>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</si>
  <si>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</si>
  <si>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</si>
  <si>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</si>
  <si>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</si>
  <si>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</si>
  <si>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</si>
  <si>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</si>
  <si>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</si>
  <si>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</si>
  <si>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</si>
  <si>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</si>
  <si>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</si>
  <si>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</si>
  <si>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</si>
  <si>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</si>
  <si>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</si>
  <si>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</si>
  <si>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</si>
  <si>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</si>
  <si>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</si>
  <si>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</si>
  <si>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</si>
  <si>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</si>
  <si>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</si>
  <si>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</si>
  <si>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</si>
  <si>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</si>
  <si>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</si>
  <si>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</si>
  <si>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</si>
  <si>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</si>
  <si>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</si>
  <si>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</si>
  <si>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</si>
  <si>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</si>
  <si>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</si>
  <si>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</si>
  <si>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</si>
  <si>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</si>
  <si>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</si>
  <si>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</si>
  <si>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</si>
  <si>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</si>
  <si>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</si>
  <si>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</si>
  <si>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</si>
  <si>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</si>
  <si>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</si>
  <si>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</si>
  <si>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</si>
  <si>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</si>
  <si>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</si>
  <si>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</si>
  <si>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</si>
  <si>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</si>
  <si>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</si>
  <si>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</si>
  <si>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</si>
  <si>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</si>
  <si>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</si>
  <si>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</si>
  <si>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</si>
  <si>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</si>
  <si>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</si>
  <si>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</si>
  <si>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</si>
  <si>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</si>
  <si>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</si>
  <si>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</si>
  <si>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</si>
  <si>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</si>
  <si>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</si>
  <si>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</si>
  <si>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</si>
  <si>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</si>
  <si>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</si>
  <si>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</si>
  <si>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</si>
  <si>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</si>
  <si>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</si>
  <si>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</si>
  <si>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</si>
  <si>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</si>
  <si>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</si>
  <si>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</si>
  <si>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</si>
  <si>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</si>
  <si>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</si>
  <si>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</si>
  <si>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</si>
  <si>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</si>
  <si>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</si>
  <si>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</si>
  <si>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</si>
  <si>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</si>
  <si>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</si>
  <si>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</si>
  <si>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</si>
  <si>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</si>
  <si>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</si>
  <si>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</si>
  <si>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</si>
  <si>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</si>
  <si>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</si>
  <si>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</si>
  <si>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</si>
  <si>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</si>
  <si>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</si>
  <si>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</si>
  <si>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</si>
  <si>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</si>
  <si>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</si>
  <si>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</si>
  <si>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</si>
  <si>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</si>
  <si>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</si>
  <si>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</si>
  <si>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</si>
  <si>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</si>
  <si>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</si>
  <si>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</si>
  <si>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</si>
  <si>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</si>
  <si>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</si>
  <si>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</si>
  <si>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</si>
  <si>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</si>
  <si>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</si>
  <si>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</si>
  <si>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</si>
  <si>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</si>
  <si>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</si>
  <si>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</si>
  <si>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</si>
  <si>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</si>
  <si>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</si>
  <si>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</si>
  <si>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</si>
  <si>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</si>
  <si>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</si>
  <si>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</si>
  <si>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</si>
  <si>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</si>
  <si>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</si>
  <si>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</si>
  <si>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</si>
  <si>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</si>
  <si>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</si>
  <si>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</si>
  <si>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</si>
  <si>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</si>
  <si>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</si>
  <si>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</si>
  <si>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</si>
  <si>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</si>
  <si>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</si>
  <si>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</si>
  <si>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</si>
  <si>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</si>
  <si>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</si>
  <si>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</si>
  <si>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</si>
  <si>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</si>
  <si>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</si>
  <si>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</si>
  <si>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</si>
  <si>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</si>
  <si>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</si>
  <si>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</si>
  <si>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</si>
  <si>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</si>
  <si>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</si>
  <si>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</si>
  <si>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</si>
  <si>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</si>
  <si>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</si>
  <si>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</si>
  <si>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</si>
  <si>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</si>
  <si>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</si>
  <si>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</si>
  <si>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</si>
  <si>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</si>
  <si>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</si>
  <si>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</si>
  <si>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</si>
  <si>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</si>
  <si>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</si>
  <si>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</si>
  <si>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</si>
  <si>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</si>
  <si>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</si>
  <si>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</si>
  <si>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</si>
  <si>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</si>
  <si>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</si>
  <si>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</si>
  <si>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</si>
  <si>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</si>
  <si>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</si>
  <si>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</si>
  <si>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</si>
  <si>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</si>
  <si>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</si>
  <si>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</si>
  <si>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</si>
  <si>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</si>
  <si>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</si>
  <si>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</si>
  <si>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</si>
  <si>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</si>
  <si>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</si>
  <si>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</si>
  <si>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</si>
  <si>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</si>
  <si>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</si>
  <si>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</si>
  <si>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</si>
  <si>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</si>
  <si>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</si>
  <si>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</si>
  <si>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</si>
  <si>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</si>
  <si>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</si>
  <si>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</si>
  <si>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</si>
  <si>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</si>
  <si>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</si>
  <si>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</si>
  <si>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</si>
  <si>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</si>
  <si>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</si>
  <si>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</si>
  <si>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</si>
  <si>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</si>
  <si>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</si>
  <si>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</si>
  <si>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</si>
  <si>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</si>
  <si>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</si>
  <si>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</si>
  <si>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</si>
  <si>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</si>
  <si>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</si>
  <si>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</si>
  <si>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</si>
  <si>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</si>
  <si>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</si>
  <si>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</si>
  <si>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</si>
  <si>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</si>
  <si>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</si>
  <si>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</si>
  <si>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</si>
  <si>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</si>
  <si>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</si>
  <si>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</si>
  <si>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</si>
  <si>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</si>
  <si>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</si>
  <si>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</si>
  <si>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</si>
  <si>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</si>
  <si>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</si>
  <si>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</si>
  <si>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</si>
  <si>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</si>
  <si>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</si>
  <si>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</si>
  <si>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</si>
  <si>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</si>
  <si>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</si>
  <si>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</si>
  <si>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</si>
  <si>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</si>
  <si>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</si>
  <si>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</si>
  <si>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</si>
  <si>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</si>
  <si>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</si>
  <si>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</si>
  <si>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</si>
  <si>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</si>
  <si>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</si>
  <si>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</si>
  <si>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</si>
  <si>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</si>
  <si>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</si>
  <si>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</si>
  <si>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</si>
  <si>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</si>
  <si>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</si>
  <si>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</si>
  <si>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</si>
  <si>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</si>
  <si>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</si>
  <si>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</si>
  <si>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</si>
  <si>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</si>
  <si>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</si>
  <si>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</si>
  <si>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</si>
  <si>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</si>
  <si>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</si>
  <si>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</si>
  <si>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</si>
  <si>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</si>
  <si>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</si>
  <si>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</si>
  <si>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</si>
  <si>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</si>
  <si>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</si>
  <si>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</si>
  <si>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</si>
  <si>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</si>
  <si>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</si>
  <si>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</si>
  <si>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</si>
  <si>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</si>
  <si>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</si>
  <si>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</si>
  <si>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</si>
  <si>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</si>
  <si>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</si>
  <si>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</si>
  <si>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</si>
  <si>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</si>
  <si>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</si>
  <si>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</si>
  <si>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</si>
  <si>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</si>
  <si>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</si>
  <si>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</si>
  <si>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</si>
  <si>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</si>
  <si>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</si>
  <si>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</si>
  <si>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</si>
  <si>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</si>
  <si>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</si>
  <si>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</si>
  <si>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</si>
  <si>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</si>
  <si>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</si>
  <si>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</si>
  <si>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</si>
  <si>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</si>
  <si>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</si>
  <si>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</si>
  <si>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</si>
  <si>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</si>
  <si>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</si>
  <si>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</si>
  <si>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</si>
  <si>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</si>
  <si>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</si>
  <si>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</si>
  <si>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</si>
  <si>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</si>
  <si>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</si>
  <si>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</si>
  <si>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</si>
  <si>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</si>
  <si>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</si>
  <si>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</si>
  <si>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</si>
  <si>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</si>
  <si>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</si>
  <si>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</si>
  <si>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</si>
  <si>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</si>
  <si>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</si>
  <si>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</si>
  <si>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</si>
  <si>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</si>
  <si>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</si>
  <si>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</si>
  <si>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</si>
  <si>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</si>
  <si>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</si>
  <si>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</si>
  <si>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</si>
  <si>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</si>
  <si>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</si>
  <si>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</si>
  <si>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</si>
  <si>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</si>
  <si>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</si>
  <si>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</si>
  <si>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</si>
  <si>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</si>
  <si>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</si>
  <si>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</si>
  <si>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</si>
  <si>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</si>
  <si>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</si>
  <si>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</si>
  <si>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</si>
  <si>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</si>
  <si>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</si>
  <si>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</si>
  <si>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</si>
  <si>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</si>
  <si>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</si>
  <si>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</si>
  <si>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</si>
  <si>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</si>
  <si>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</si>
  <si>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</si>
  <si>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</si>
  <si>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</si>
  <si>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</si>
  <si>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</si>
  <si>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</si>
  <si>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</si>
  <si>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</si>
  <si>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</si>
  <si>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</si>
  <si>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</si>
  <si>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</si>
  <si>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</si>
  <si>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</si>
  <si>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</si>
  <si>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</si>
  <si>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</si>
  <si>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</si>
  <si>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</si>
  <si>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</si>
  <si>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</si>
  <si>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</si>
  <si>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</si>
  <si>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</si>
  <si>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</si>
  <si>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</si>
  <si>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</si>
  <si>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</si>
  <si>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</si>
  <si>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</si>
  <si>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</si>
  <si>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</si>
  <si>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</si>
  <si>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</si>
  <si>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</si>
  <si>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</si>
  <si>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</si>
  <si>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</si>
  <si>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</si>
  <si>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</si>
  <si>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</si>
  <si>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</si>
  <si>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</si>
  <si>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</si>
  <si>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</si>
  <si>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</si>
  <si>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</si>
  <si>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</si>
  <si>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</si>
  <si>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</si>
  <si>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</si>
  <si>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</si>
  <si>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</si>
  <si>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</si>
  <si>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</si>
  <si>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</si>
  <si>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</si>
  <si>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</si>
  <si>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</si>
  <si>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</si>
  <si>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</si>
  <si>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</si>
  <si>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</si>
  <si>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</si>
  <si>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</si>
  <si>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</si>
  <si>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</si>
  <si>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</si>
  <si>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</si>
  <si>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</si>
  <si>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</si>
  <si>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</si>
  <si>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</si>
  <si>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</si>
  <si>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</si>
  <si>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</si>
  <si>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</si>
  <si>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</si>
  <si>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</si>
  <si>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</si>
  <si>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</si>
  <si>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</si>
  <si>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</si>
  <si>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</si>
  <si>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</si>
  <si>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</si>
  <si>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</si>
  <si>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</si>
  <si>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</si>
  <si>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</si>
  <si>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</si>
  <si>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</si>
  <si>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</si>
  <si>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</si>
  <si>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</si>
  <si>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</si>
  <si>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</si>
  <si>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</si>
  <si>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</si>
  <si>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</si>
  <si>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</si>
  <si>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</si>
  <si>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</si>
  <si>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</si>
  <si>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</si>
  <si>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</si>
  <si>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</si>
  <si>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</si>
  <si>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</si>
  <si>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</si>
  <si>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</si>
  <si>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</si>
  <si>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</si>
  <si>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</si>
  <si>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</si>
  <si>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</si>
  <si>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</si>
  <si>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</si>
  <si>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</si>
  <si>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</si>
  <si>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</si>
  <si>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</si>
  <si>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</si>
  <si>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</si>
  <si>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</si>
  <si>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</si>
  <si>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</si>
  <si>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</si>
  <si>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</si>
  <si>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</si>
  <si>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</si>
  <si>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</si>
  <si>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</si>
  <si>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</si>
  <si>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</si>
  <si>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</si>
  <si>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</si>
  <si>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</si>
  <si>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</si>
  <si>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</si>
  <si>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</si>
  <si>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</si>
  <si>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</si>
  <si>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</si>
  <si>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</si>
  <si>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</si>
  <si>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</si>
  <si>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</si>
  <si>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</si>
  <si>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</si>
  <si>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</si>
  <si>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</si>
  <si>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</si>
  <si>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</si>
  <si>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</si>
  <si>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</si>
  <si>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</si>
  <si>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</si>
  <si>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</si>
  <si>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</si>
  <si>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</si>
  <si>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</si>
  <si>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</si>
  <si>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</si>
  <si>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</si>
  <si>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</si>
  <si>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</si>
  <si>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</si>
  <si>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</si>
  <si>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</si>
  <si>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</si>
  <si>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</si>
  <si>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</si>
  <si>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</si>
  <si>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</si>
  <si>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</si>
  <si>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</si>
  <si>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</si>
  <si>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</si>
  <si>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</si>
  <si>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</si>
  <si>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</si>
  <si>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</si>
  <si>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</si>
  <si>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</si>
  <si>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</si>
  <si>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</si>
  <si>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</si>
  <si>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</si>
  <si>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</si>
  <si>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</si>
  <si>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</si>
  <si>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</si>
  <si>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</si>
  <si>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</si>
  <si>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</si>
  <si>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</si>
  <si>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</si>
  <si>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</si>
  <si>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</si>
  <si>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</si>
  <si>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</si>
  <si>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</si>
  <si>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</si>
  <si>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</si>
  <si>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</si>
  <si>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</si>
  <si>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</si>
  <si>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</si>
  <si>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</si>
  <si>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</si>
  <si>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</si>
  <si>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</si>
  <si>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</si>
  <si>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</si>
  <si>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</si>
  <si>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</si>
  <si>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</si>
  <si>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</si>
  <si>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</si>
  <si>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</si>
  <si>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</si>
  <si>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</si>
  <si>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</si>
  <si>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</si>
  <si>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</si>
  <si>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</si>
  <si>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</si>
  <si>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</si>
  <si>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</si>
  <si>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</si>
  <si>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</si>
  <si>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</si>
  <si>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</si>
  <si>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</si>
  <si>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</si>
  <si>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</si>
  <si>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</si>
  <si>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</si>
  <si>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</si>
  <si>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</si>
  <si>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</si>
  <si>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</si>
  <si>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</si>
  <si>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</si>
  <si>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</si>
  <si>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</si>
  <si>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</si>
  <si>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</si>
  <si>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</si>
  <si>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</si>
  <si>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</si>
  <si>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</si>
  <si>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</si>
  <si>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</si>
  <si>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</si>
  <si>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</si>
  <si>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</si>
  <si>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</si>
  <si>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</si>
  <si>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</si>
  <si>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</si>
  <si>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</si>
  <si>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</si>
  <si>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</si>
  <si>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</si>
  <si>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</si>
  <si>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</si>
  <si>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</si>
  <si>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</si>
  <si>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</si>
  <si>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</si>
  <si>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</si>
  <si>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</si>
  <si>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</si>
  <si>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</si>
  <si>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</si>
  <si>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</si>
  <si>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</si>
  <si>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</si>
  <si>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</si>
  <si>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</si>
  <si>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</si>
  <si>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</si>
  <si>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</si>
  <si>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</si>
  <si>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</si>
  <si>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</si>
  <si>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</si>
  <si>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</si>
  <si>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</si>
  <si>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</si>
  <si>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</si>
  <si>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</si>
  <si>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</si>
  <si>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</si>
  <si>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</si>
  <si>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</si>
  <si>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</si>
  <si>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</si>
  <si>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</si>
  <si>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</si>
  <si>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</si>
  <si>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</si>
  <si>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</si>
  <si>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</si>
  <si>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</si>
  <si>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</si>
  <si>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</si>
  <si>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</si>
  <si>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</si>
  <si>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</si>
  <si>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</si>
  <si>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</si>
  <si>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</si>
  <si>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</si>
  <si>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</si>
  <si>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</si>
  <si>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</si>
  <si>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</si>
  <si>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</si>
  <si>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</si>
  <si>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</si>
  <si>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</si>
  <si>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</si>
  <si>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</si>
  <si>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</si>
  <si>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</si>
  <si>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</si>
  <si>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</si>
  <si>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</si>
  <si>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</si>
  <si>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</si>
  <si>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</si>
  <si>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</si>
  <si>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</si>
  <si>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</si>
  <si>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</si>
  <si>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</si>
  <si>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</si>
  <si>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</si>
  <si>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</si>
  <si>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</si>
  <si>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</si>
  <si>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</si>
  <si>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</si>
  <si>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</si>
  <si>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</si>
  <si>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</si>
  <si>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</si>
  <si>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</si>
  <si>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</si>
  <si>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</si>
  <si>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</si>
  <si>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</si>
  <si>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</si>
  <si>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</si>
  <si>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</si>
  <si>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</si>
  <si>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</si>
  <si>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</si>
  <si>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</si>
  <si>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</si>
  <si>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</si>
  <si>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</si>
  <si>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</si>
  <si>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</si>
  <si>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</si>
  <si>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</si>
  <si>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</si>
  <si>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</si>
  <si>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</si>
  <si>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</si>
  <si>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</si>
  <si>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</si>
  <si>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</si>
  <si>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</si>
  <si>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</si>
  <si>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</si>
  <si>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</si>
  <si>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</si>
  <si>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</si>
  <si>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</si>
  <si>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</si>
  <si>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</si>
  <si>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</si>
  <si>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</si>
  <si>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</si>
  <si>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</si>
  <si>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</si>
  <si>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</si>
  <si>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</si>
  <si>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</si>
  <si>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</si>
  <si>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</si>
  <si>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</si>
  <si>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</si>
  <si>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</si>
  <si>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</si>
  <si>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</si>
  <si>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</si>
  <si>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</si>
  <si>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</si>
  <si>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</si>
  <si>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</si>
  <si>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</si>
  <si>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</si>
  <si>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</si>
  <si>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</si>
  <si>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</si>
  <si>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</si>
  <si>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</si>
  <si>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</si>
  <si>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</si>
  <si>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</si>
  <si>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</si>
  <si>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</si>
  <si>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</si>
  <si>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</si>
  <si>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</si>
  <si>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</si>
  <si>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</si>
  <si>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</si>
  <si>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</si>
  <si>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</si>
  <si>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</si>
  <si>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</si>
  <si>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</si>
  <si>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</si>
  <si>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</si>
  <si>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</si>
  <si>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</si>
  <si>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</si>
  <si>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</si>
  <si>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</si>
  <si>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</si>
  <si>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</si>
  <si>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</si>
  <si>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</si>
  <si>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</si>
  <si>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</si>
  <si>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</si>
  <si>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</si>
  <si>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</si>
  <si>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</si>
  <si>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</si>
  <si>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</si>
  <si>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</si>
  <si>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</si>
  <si>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</si>
  <si>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</si>
  <si>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</si>
  <si>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</si>
  <si>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</si>
  <si>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</si>
  <si>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</si>
  <si>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</si>
  <si>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</si>
  <si>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</si>
  <si>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</si>
  <si>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</si>
  <si>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</si>
  <si>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</si>
  <si>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</si>
  <si>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</si>
  <si>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</si>
  <si>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</si>
  <si>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</si>
  <si>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</si>
  <si>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</si>
  <si>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</si>
  <si>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</si>
  <si>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</si>
  <si>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</si>
  <si>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</si>
  <si>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</si>
  <si>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</si>
  <si>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</si>
  <si>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</si>
  <si>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</si>
  <si>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</si>
  <si>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</si>
  <si>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</si>
  <si>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</si>
  <si>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</si>
  <si>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</si>
  <si>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</si>
  <si>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</si>
  <si>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</si>
  <si>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</si>
  <si>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</si>
  <si>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</si>
  <si>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</si>
  <si>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</si>
  <si>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</si>
  <si>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</si>
  <si>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</si>
  <si>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</si>
  <si>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</si>
  <si>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</si>
  <si>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</si>
  <si>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</si>
  <si>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</si>
  <si>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</si>
  <si>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</si>
  <si>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</si>
  <si>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</si>
  <si>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</si>
  <si>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</si>
  <si>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</si>
  <si>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</si>
  <si>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</si>
  <si>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</si>
  <si>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</si>
  <si>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</si>
  <si>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</si>
  <si>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</si>
  <si>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</si>
  <si>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</si>
  <si>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</si>
  <si>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</si>
  <si>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</si>
  <si>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</si>
  <si>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</si>
  <si>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</si>
  <si>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</si>
  <si>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</si>
  <si>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</si>
  <si>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</si>
  <si>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</si>
  <si>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</si>
  <si>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</si>
  <si>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</si>
  <si>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</si>
  <si>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</si>
  <si>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</si>
  <si>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</si>
  <si>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</si>
  <si>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</si>
  <si>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</si>
  <si>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</si>
  <si>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</si>
  <si>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</si>
  <si>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</si>
  <si>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</si>
  <si>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</si>
  <si>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</si>
  <si>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</si>
  <si>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</si>
  <si>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</si>
  <si>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</si>
  <si>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</si>
  <si>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</si>
  <si>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</si>
  <si>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</si>
  <si>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</si>
  <si>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</si>
  <si>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</si>
  <si>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</si>
  <si>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</si>
  <si>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</si>
  <si>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</si>
  <si>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</si>
  <si>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</si>
  <si>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</si>
  <si>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</si>
  <si>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</si>
  <si>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</si>
  <si>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</si>
  <si>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</si>
  <si>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</si>
  <si>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</si>
  <si>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</si>
  <si>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</si>
  <si>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</si>
  <si>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</si>
  <si>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</si>
  <si>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</si>
  <si>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</si>
  <si>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</si>
  <si>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</si>
  <si>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</si>
  <si>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</si>
  <si>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</si>
  <si>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</si>
  <si>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</si>
  <si>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</si>
  <si>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</si>
  <si>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</si>
  <si>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</si>
  <si>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</si>
  <si>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</si>
  <si>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</si>
  <si>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</si>
  <si>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</si>
  <si>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</si>
  <si>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</si>
  <si>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</si>
  <si>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</si>
  <si>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</si>
  <si>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</si>
  <si>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</si>
  <si>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</si>
  <si>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</si>
  <si>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</si>
  <si>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</si>
  <si>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</si>
  <si>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</si>
  <si>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</si>
  <si>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</si>
  <si>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</si>
  <si>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</si>
  <si>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</si>
  <si>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</si>
  <si>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</si>
  <si>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</si>
  <si>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</si>
  <si>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</si>
  <si>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</si>
  <si>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</si>
  <si>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</si>
  <si>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</si>
  <si>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</si>
  <si>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</si>
  <si>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</si>
  <si>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</si>
  <si>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</si>
  <si>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</si>
  <si>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</si>
  <si>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</si>
  <si>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</si>
  <si>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</si>
  <si>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</si>
  <si>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</si>
  <si>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</si>
  <si>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</si>
  <si>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</si>
  <si>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</si>
  <si>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</si>
  <si>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</si>
  <si>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</si>
  <si>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</si>
  <si>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</si>
  <si>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</si>
  <si>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</si>
  <si>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</si>
  <si>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</si>
  <si>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</si>
  <si>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</si>
  <si>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</si>
  <si>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</si>
  <si>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</si>
  <si>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</si>
  <si>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</si>
  <si>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</si>
  <si>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</si>
  <si>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</si>
  <si>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</si>
  <si>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</si>
  <si>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</si>
  <si>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</si>
  <si>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</si>
  <si>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</si>
  <si>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</si>
  <si>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</si>
  <si>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</si>
  <si>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</si>
  <si>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</si>
  <si>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</si>
  <si>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</si>
  <si>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</si>
  <si>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</si>
  <si>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</si>
  <si>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</si>
  <si>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</si>
  <si>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</si>
  <si>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</si>
  <si>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</si>
  <si>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</si>
  <si>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</si>
  <si>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</si>
  <si>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</si>
  <si>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</si>
  <si>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</si>
  <si>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</si>
  <si>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</si>
  <si>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</si>
  <si>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</si>
  <si>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</si>
  <si>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</si>
  <si>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</si>
  <si>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</si>
  <si>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</si>
  <si>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</si>
  <si>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</si>
  <si>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</si>
  <si>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</si>
  <si>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</si>
  <si>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</si>
  <si>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</si>
  <si>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</si>
  <si>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</si>
  <si>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</si>
  <si>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</si>
  <si>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</si>
  <si>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</si>
  <si>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</si>
  <si>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</si>
  <si>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</si>
  <si>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</si>
  <si>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</si>
  <si>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</si>
  <si>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</si>
  <si>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</si>
  <si>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</si>
  <si>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</si>
  <si>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</si>
  <si>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</si>
  <si>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</si>
  <si>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</si>
  <si>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</si>
  <si>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</si>
  <si>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</si>
  <si>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</si>
  <si>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</si>
  <si>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</si>
  <si>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</si>
  <si>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</si>
  <si>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</si>
  <si>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</si>
  <si>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</si>
  <si>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</si>
  <si>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</si>
  <si>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</si>
  <si>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</si>
  <si>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</si>
  <si>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</si>
  <si>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</si>
  <si>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</si>
  <si>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</si>
  <si>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</si>
  <si>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</si>
  <si>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</si>
  <si>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</si>
  <si>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</si>
  <si>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</si>
  <si>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</si>
  <si>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</si>
  <si>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</si>
  <si>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</si>
  <si>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</si>
  <si>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</si>
  <si>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</si>
  <si>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</si>
  <si>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</si>
  <si>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</si>
  <si>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</si>
  <si>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</si>
  <si>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</si>
  <si>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</si>
  <si>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</si>
  <si>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</si>
  <si>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</si>
  <si>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</si>
  <si>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</si>
  <si>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</si>
  <si>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</si>
  <si>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</si>
  <si>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</si>
  <si>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</si>
  <si>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</si>
  <si>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</si>
  <si>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</si>
  <si>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</si>
  <si>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</si>
  <si>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</si>
  <si>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</si>
  <si>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</si>
  <si>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</si>
  <si>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</si>
  <si>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</si>
  <si>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</si>
  <si>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</si>
  <si>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</si>
  <si>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</si>
  <si>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</si>
  <si>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</si>
  <si>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</si>
  <si>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</si>
  <si>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</si>
  <si>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</si>
  <si>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</si>
  <si>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</si>
  <si>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</si>
  <si>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</si>
  <si>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</si>
  <si>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</si>
  <si>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</si>
  <si>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</si>
  <si>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</si>
  <si>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</si>
  <si>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</si>
  <si>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</si>
  <si>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</si>
  <si>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</si>
  <si>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</si>
  <si>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</si>
  <si>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</si>
  <si>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</si>
  <si>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</si>
  <si>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</si>
  <si>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</si>
  <si>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</si>
  <si>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</si>
  <si>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</si>
  <si>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</si>
  <si>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</si>
  <si>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</si>
  <si>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</si>
  <si>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</si>
  <si>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</si>
  <si>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</si>
  <si>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</si>
  <si>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</si>
  <si>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</si>
  <si>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</si>
  <si>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</si>
  <si>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</si>
  <si>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</si>
  <si>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</si>
  <si>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</si>
  <si>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</si>
  <si>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</si>
  <si>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</si>
  <si>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</si>
  <si>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</si>
  <si>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</si>
  <si>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</si>
  <si>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</si>
  <si>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</si>
  <si>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</si>
  <si>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</si>
  <si>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</si>
  <si>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</si>
  <si>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</si>
  <si>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</si>
  <si>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</si>
  <si>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</si>
  <si>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</si>
  <si>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</si>
  <si>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</si>
  <si>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</si>
  <si>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</si>
  <si>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</si>
  <si>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</si>
  <si>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</si>
  <si>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</si>
  <si>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</si>
  <si>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</si>
  <si>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</si>
  <si>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</si>
  <si>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</si>
  <si>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</si>
  <si>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</si>
  <si>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</si>
  <si>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</si>
  <si>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</si>
  <si>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</si>
  <si>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</si>
  <si>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</si>
  <si>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</si>
  <si>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</si>
  <si>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</si>
  <si>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</si>
  <si>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</si>
  <si>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</si>
  <si>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</si>
  <si>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</si>
  <si>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</si>
  <si>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</si>
  <si>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</si>
  <si>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</si>
  <si>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</si>
  <si>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</si>
  <si>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</si>
  <si>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</si>
  <si>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</si>
  <si>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</si>
  <si>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</si>
  <si>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</si>
  <si>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</si>
  <si>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</si>
  <si>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</si>
  <si>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</si>
  <si>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</si>
  <si>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</si>
  <si>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</si>
  <si>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</si>
  <si>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</si>
  <si>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</si>
  <si>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</si>
  <si>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</si>
  <si>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</si>
  <si>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</si>
  <si>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</si>
  <si>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</si>
  <si>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</si>
  <si>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</si>
  <si>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</si>
  <si>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</si>
  <si>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</si>
  <si>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</si>
  <si>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</si>
  <si>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</si>
  <si>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</si>
  <si>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</si>
  <si>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</si>
  <si>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</si>
  <si>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</si>
  <si>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</si>
  <si>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</si>
  <si>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</si>
  <si>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</si>
  <si>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</si>
  <si>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</si>
  <si>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</si>
  <si>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</si>
  <si>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</si>
  <si>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</si>
  <si>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</si>
  <si>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</si>
  <si>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</si>
  <si>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</si>
  <si>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</si>
  <si>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</si>
  <si>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</si>
  <si>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</si>
  <si>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</si>
  <si>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</si>
  <si>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</si>
  <si>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</si>
  <si>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</si>
  <si>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</si>
  <si>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</si>
  <si>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</si>
  <si>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</si>
  <si>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</si>
  <si>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</si>
  <si>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</si>
  <si>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</si>
  <si>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</si>
  <si>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</si>
  <si>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</si>
  <si>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</si>
  <si>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</si>
  <si>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</si>
  <si>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</si>
  <si>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</si>
  <si>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</si>
  <si>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</si>
  <si>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</si>
  <si>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</si>
  <si>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</si>
  <si>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</si>
  <si>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</si>
  <si>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</si>
  <si>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</si>
  <si>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</si>
  <si>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</si>
  <si>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</si>
  <si>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</si>
  <si>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</si>
  <si>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</si>
  <si>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</si>
  <si>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</si>
  <si>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</si>
  <si>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</si>
  <si>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</si>
  <si>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</si>
  <si>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</si>
  <si>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</si>
  <si>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</si>
  <si>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</si>
  <si>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</si>
  <si>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</si>
  <si>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</si>
  <si>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</si>
  <si>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</si>
  <si>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</si>
  <si>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</si>
  <si>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</si>
  <si>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</si>
  <si>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</si>
  <si>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</si>
  <si>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</si>
  <si>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</si>
  <si>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</si>
  <si>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</si>
  <si>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</si>
  <si>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</si>
  <si>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</si>
  <si>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</si>
  <si>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</si>
  <si>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</si>
  <si>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</si>
  <si>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</si>
  <si>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</si>
  <si>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</si>
  <si>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</si>
  <si>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</si>
  <si>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</si>
  <si>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</si>
  <si>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</si>
  <si>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</si>
  <si>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</si>
  <si>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</si>
  <si>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</si>
  <si>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</si>
  <si>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</si>
  <si>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</si>
  <si>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</si>
  <si>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</si>
  <si>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</si>
  <si>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</si>
  <si>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</si>
  <si>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</si>
  <si>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</si>
  <si>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</si>
  <si>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</si>
  <si>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</si>
  <si>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</si>
  <si>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</si>
  <si>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</si>
  <si>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</si>
  <si>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</si>
  <si>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</si>
  <si>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</si>
  <si>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</si>
  <si>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</si>
  <si>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</si>
  <si>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</si>
  <si>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</si>
  <si>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</si>
  <si>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</si>
  <si>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</si>
  <si>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</si>
  <si>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</si>
  <si>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</si>
  <si>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</si>
  <si>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</si>
  <si>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</si>
  <si>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</si>
  <si>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</si>
  <si>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</si>
  <si>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</si>
  <si>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</si>
  <si>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</si>
  <si>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</si>
  <si>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</si>
  <si>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</si>
  <si>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</si>
  <si>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</si>
  <si>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</si>
  <si>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</si>
  <si>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</si>
  <si>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</si>
  <si>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</si>
  <si>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</si>
  <si>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</si>
  <si>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</si>
  <si>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</si>
  <si>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</si>
  <si>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</si>
  <si>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</si>
  <si>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</si>
  <si>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</si>
  <si>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</si>
  <si>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</si>
  <si>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</si>
  <si>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</si>
  <si>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</si>
  <si>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</si>
  <si>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</si>
  <si>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</si>
  <si>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</si>
  <si>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</si>
  <si>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</si>
  <si>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</si>
  <si>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</si>
  <si>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</si>
  <si>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</si>
  <si>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</si>
  <si>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</si>
  <si>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</si>
  <si>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</si>
  <si>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</si>
  <si>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</si>
  <si>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</si>
  <si>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</si>
  <si>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</si>
  <si>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</si>
  <si>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</si>
  <si>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</si>
  <si>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</si>
  <si>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</si>
  <si>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</si>
  <si>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</si>
  <si>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</si>
  <si>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</si>
  <si>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</si>
  <si>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</si>
  <si>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</si>
  <si>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</si>
  <si>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</si>
  <si>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</si>
  <si>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</si>
  <si>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</si>
  <si>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</si>
  <si>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</si>
  <si>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</si>
  <si>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</si>
  <si>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</si>
  <si>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</si>
  <si>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</si>
  <si>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</si>
  <si>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</si>
  <si>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</si>
  <si>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</si>
  <si>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</si>
  <si>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</si>
  <si>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</si>
  <si>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</si>
  <si>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</si>
  <si>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</si>
  <si>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</si>
  <si>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</si>
  <si>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</si>
  <si>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</si>
  <si>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</si>
  <si>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</si>
  <si>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</si>
  <si>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</si>
  <si>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</si>
  <si>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</si>
  <si>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</si>
  <si>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</si>
  <si>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</si>
  <si>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</si>
  <si>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</si>
  <si>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</si>
  <si>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</si>
  <si>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</si>
  <si>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</si>
  <si>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</si>
  <si>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</si>
  <si>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</si>
  <si>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</si>
  <si>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</si>
  <si>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</si>
  <si>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</si>
  <si>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</si>
  <si>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</si>
  <si>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</si>
  <si>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</si>
  <si>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</si>
  <si>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</si>
  <si>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</si>
  <si>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</si>
  <si>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</si>
  <si>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</si>
  <si>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</si>
  <si>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</si>
  <si>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</si>
  <si>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</si>
  <si>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</si>
  <si>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</si>
  <si>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</si>
  <si>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</si>
  <si>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</si>
  <si>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</si>
  <si>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</si>
  <si>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</si>
  <si>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</si>
  <si>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</si>
  <si>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</si>
  <si>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</si>
  <si>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</si>
  <si>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</si>
  <si>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</si>
  <si>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</si>
  <si>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</si>
  <si>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</si>
  <si>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</si>
  <si>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</si>
  <si>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</si>
  <si>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</si>
  <si>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</si>
  <si>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</si>
  <si>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</si>
  <si>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</si>
  <si>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</si>
  <si>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</si>
  <si>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</si>
  <si>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</si>
  <si>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</si>
  <si>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</si>
  <si>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</si>
  <si>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</si>
  <si>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</si>
  <si>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</si>
  <si>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</si>
  <si>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</si>
  <si>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</si>
  <si>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</si>
  <si>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</si>
  <si>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</si>
  <si>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</si>
  <si>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</si>
  <si>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</si>
  <si>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</si>
  <si>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</si>
  <si>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</si>
  <si>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</si>
  <si>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</si>
  <si>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</si>
  <si>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</si>
  <si>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</si>
  <si>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</si>
  <si>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</si>
  <si>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</si>
  <si>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</si>
  <si>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</si>
  <si>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</si>
  <si>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</si>
  <si>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</si>
  <si>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</si>
  <si>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</si>
  <si>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</si>
  <si>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</si>
  <si>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</si>
  <si>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</si>
  <si>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</si>
  <si>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</si>
  <si>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</si>
  <si>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</si>
  <si>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</si>
  <si>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</si>
  <si>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</si>
  <si>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</si>
  <si>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</si>
  <si>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</si>
  <si>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</si>
  <si>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</si>
  <si>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</si>
  <si>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</si>
  <si>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</si>
  <si>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</si>
  <si>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</si>
  <si>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</si>
  <si>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</si>
  <si>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</si>
  <si>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</si>
  <si>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</si>
  <si>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</si>
  <si>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</si>
  <si>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</si>
  <si>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</si>
  <si>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</si>
  <si>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</si>
  <si>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</si>
  <si>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</si>
  <si>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</si>
  <si>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</si>
  <si>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</si>
  <si>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</si>
  <si>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</si>
  <si>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</si>
  <si>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</si>
  <si>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</si>
  <si>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</si>
  <si>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</si>
  <si>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</si>
  <si>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</si>
  <si>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</si>
  <si>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</si>
  <si>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</si>
  <si>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</si>
  <si>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</si>
  <si>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</si>
  <si>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</si>
  <si>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</si>
  <si>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</si>
  <si>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</si>
  <si>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</si>
  <si>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</si>
  <si>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</si>
  <si>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</si>
  <si>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</si>
  <si>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</si>
  <si>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</si>
  <si>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</si>
  <si>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</si>
  <si>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</si>
  <si>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</si>
  <si>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</si>
  <si>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</si>
  <si>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</si>
  <si>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</si>
  <si>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</si>
  <si>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</si>
  <si>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</si>
  <si>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</si>
  <si>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</si>
  <si>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</si>
  <si>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</si>
  <si>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</si>
  <si>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</si>
  <si>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</si>
  <si>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</si>
  <si>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</si>
  <si>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</si>
  <si>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</si>
  <si>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</si>
  <si>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</si>
  <si>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</si>
  <si>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</si>
  <si>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</si>
  <si>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</si>
  <si>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</si>
  <si>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</si>
  <si>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</si>
  <si>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</si>
  <si>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</si>
  <si>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</si>
  <si>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</si>
  <si>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</si>
  <si>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</si>
  <si>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</si>
  <si>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</si>
  <si>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</si>
  <si>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</si>
  <si>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</si>
  <si>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</si>
  <si>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</si>
  <si>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</si>
  <si>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</si>
  <si>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</si>
  <si>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</si>
  <si>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</si>
  <si>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</si>
  <si>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</si>
  <si>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</si>
  <si>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</si>
  <si>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</si>
  <si>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</si>
  <si>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</si>
  <si>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</si>
  <si>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</si>
  <si>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</si>
  <si>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</si>
  <si>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</si>
  <si>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</si>
  <si>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</si>
  <si>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</si>
  <si>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</si>
  <si>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</si>
  <si>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</si>
  <si>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</si>
  <si>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</si>
  <si>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</si>
  <si>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</si>
  <si>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</si>
  <si>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</si>
  <si>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</si>
  <si>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</si>
  <si>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</si>
  <si>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</si>
  <si>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</si>
  <si>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</si>
  <si>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</si>
  <si>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</si>
  <si>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</si>
  <si>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</si>
  <si>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</si>
  <si>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</si>
  <si>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</si>
  <si>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</si>
  <si>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</si>
  <si>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</si>
  <si>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</si>
  <si>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</si>
  <si>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</si>
  <si>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</si>
  <si>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</si>
  <si>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</si>
  <si>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</si>
  <si>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</si>
  <si>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</si>
  <si>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</si>
  <si>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</si>
  <si>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</si>
  <si>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</si>
  <si>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</si>
  <si>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</si>
  <si>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</si>
  <si>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</si>
  <si>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</si>
  <si>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</si>
  <si>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</si>
  <si>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</si>
  <si>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</si>
  <si>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</si>
  <si>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</si>
  <si>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</si>
  <si>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</si>
  <si>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</si>
  <si>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</si>
  <si>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</si>
  <si>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</si>
  <si>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</si>
  <si>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</si>
  <si>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</si>
  <si>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</si>
  <si>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</si>
  <si>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</si>
  <si>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</si>
  <si>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</si>
  <si>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</si>
  <si>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</si>
  <si>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</si>
  <si>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</si>
  <si>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</si>
  <si>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</si>
  <si>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</si>
  <si>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</si>
  <si>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</si>
  <si>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</si>
  <si>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</si>
  <si>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</si>
  <si>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</si>
  <si>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</si>
  <si>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</si>
  <si>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</si>
  <si>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</si>
  <si>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</si>
  <si>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</si>
  <si>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</si>
  <si>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</si>
  <si>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</si>
  <si>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</si>
  <si>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</si>
  <si>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</si>
  <si>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</si>
  <si>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</si>
  <si>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</si>
  <si>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</si>
  <si>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</si>
  <si>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</si>
  <si>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</si>
  <si>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</si>
  <si>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</si>
  <si>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</si>
  <si>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</si>
  <si>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</si>
  <si>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</si>
  <si>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</si>
  <si>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</si>
  <si>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</si>
  <si>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</si>
  <si>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</si>
  <si>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</si>
  <si>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</si>
  <si>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</si>
  <si>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</si>
  <si>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</si>
  <si>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</si>
  <si>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</si>
  <si>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</si>
  <si>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</si>
  <si>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</si>
  <si>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</si>
  <si>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</si>
  <si>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</si>
  <si>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</si>
  <si>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</si>
  <si>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</si>
  <si>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</si>
  <si>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</si>
  <si>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</si>
  <si>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</si>
  <si>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</si>
  <si>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</si>
  <si>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</si>
  <si>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</si>
  <si>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</si>
  <si>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</si>
  <si>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</si>
  <si>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</si>
  <si>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</si>
  <si>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</si>
  <si>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</si>
  <si>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</si>
  <si>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</si>
  <si>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</si>
  <si>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</si>
  <si>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</si>
  <si>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</si>
  <si>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</si>
  <si>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</si>
  <si>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</si>
  <si>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</si>
  <si>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</si>
  <si>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</si>
  <si>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</si>
  <si>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</si>
  <si>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</si>
  <si>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</si>
  <si>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</si>
  <si>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</si>
  <si>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</si>
  <si>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</si>
  <si>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</si>
  <si>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</si>
  <si>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</si>
  <si>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</si>
  <si>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</si>
  <si>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</si>
  <si>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</si>
  <si>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</si>
  <si>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</si>
  <si>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</si>
  <si>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</si>
  <si>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</si>
  <si>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</si>
  <si>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</si>
  <si>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</si>
  <si>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</si>
  <si>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</si>
  <si>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</si>
  <si>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</si>
  <si>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</si>
  <si>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</si>
  <si>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</si>
  <si>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</si>
  <si>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</si>
  <si>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</si>
  <si>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</si>
  <si>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</si>
  <si>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</si>
  <si>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</si>
  <si>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</si>
  <si>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</si>
  <si>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</si>
  <si>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</si>
  <si>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</si>
  <si>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</si>
  <si>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</si>
  <si>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</si>
  <si>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</si>
  <si>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</si>
  <si>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</si>
  <si>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</si>
  <si>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</si>
  <si>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</si>
  <si>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</si>
  <si>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</si>
  <si>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</si>
  <si>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</si>
  <si>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</si>
  <si>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</si>
  <si>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</si>
  <si>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</si>
  <si>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</si>
  <si>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</si>
  <si>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</si>
  <si>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</si>
  <si>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</si>
  <si>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</si>
  <si>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</si>
  <si>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</si>
  <si>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</si>
  <si>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</si>
  <si>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</si>
  <si>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</si>
  <si>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</si>
  <si>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</si>
  <si>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</si>
  <si>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</si>
  <si>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</si>
  <si>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</si>
  <si>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</si>
  <si>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</si>
  <si>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</si>
  <si>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</si>
  <si>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</si>
  <si>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</si>
  <si>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</si>
  <si>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</si>
  <si>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</si>
  <si>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</si>
  <si>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</si>
  <si>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</si>
  <si>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</si>
  <si>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</si>
  <si>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</si>
  <si>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</si>
  <si>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</si>
  <si>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</si>
  <si>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</si>
  <si>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</si>
  <si>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</si>
  <si>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</si>
  <si>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</si>
  <si>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</si>
  <si>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</si>
  <si>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</si>
  <si>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</si>
  <si>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</si>
  <si>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</si>
  <si>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</si>
  <si>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</si>
  <si>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</si>
  <si>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</si>
  <si>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</si>
  <si>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</si>
  <si>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</si>
  <si>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</si>
  <si>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</si>
  <si>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</si>
  <si>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</si>
  <si>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</si>
  <si>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</si>
  <si>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</si>
  <si>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</si>
  <si>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</si>
  <si>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</si>
  <si>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</si>
  <si>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</si>
  <si>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</si>
  <si>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</si>
  <si>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</si>
  <si>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</si>
  <si>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</si>
  <si>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</si>
  <si>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</si>
  <si>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</si>
  <si>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</si>
  <si>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</si>
  <si>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</si>
  <si>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</si>
  <si>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</si>
  <si>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</si>
  <si>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</si>
  <si>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</si>
  <si>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</si>
  <si>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</si>
  <si>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</si>
  <si>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</si>
  <si>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</si>
  <si>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</si>
  <si>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</si>
  <si>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</si>
  <si>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</si>
  <si>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</si>
  <si>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</si>
  <si>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</si>
  <si>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</si>
  <si>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</si>
  <si>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</si>
  <si>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</si>
  <si>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</si>
  <si>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</si>
  <si>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</si>
  <si>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</si>
  <si>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</si>
  <si>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</si>
  <si>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</si>
  <si>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</si>
  <si>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</si>
  <si>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</si>
  <si>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</si>
  <si>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</si>
  <si>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</si>
  <si>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</si>
  <si>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</si>
  <si>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</si>
  <si>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</si>
  <si>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</si>
  <si>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</si>
  <si>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</si>
  <si>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</si>
  <si>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</si>
  <si>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</si>
  <si>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</si>
  <si>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</si>
  <si>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</si>
  <si>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</si>
  <si>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</si>
  <si>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</si>
  <si>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</si>
  <si>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</si>
  <si>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</si>
  <si>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</si>
  <si>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</si>
  <si>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</si>
  <si>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</si>
  <si>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</si>
  <si>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</si>
  <si>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</si>
  <si>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</si>
  <si>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</si>
  <si>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</si>
  <si>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</si>
  <si>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</si>
  <si>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</si>
  <si>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</si>
  <si>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</si>
  <si>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</si>
  <si>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</si>
  <si>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</si>
  <si>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</si>
  <si>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</si>
  <si>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</si>
  <si>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</si>
  <si>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</si>
  <si>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</si>
  <si>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</si>
  <si>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</si>
  <si>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</si>
  <si>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</si>
  <si>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</si>
  <si>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</si>
  <si>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</si>
  <si>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</si>
  <si>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</si>
  <si>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</si>
  <si>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</si>
  <si>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</si>
  <si>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</si>
  <si>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</si>
  <si>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</si>
  <si>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</si>
  <si>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</si>
  <si>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</si>
  <si>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</si>
  <si>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</si>
  <si>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</si>
  <si>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</si>
  <si>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</si>
  <si>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</si>
  <si>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</si>
  <si>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</si>
  <si>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</si>
  <si>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</si>
  <si>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</si>
  <si>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</si>
  <si>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</si>
  <si>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</si>
  <si>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</si>
  <si>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</si>
  <si>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</si>
  <si>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</si>
  <si>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</si>
  <si>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</si>
  <si>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</si>
  <si>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</si>
  <si>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</si>
  <si>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</si>
  <si>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</si>
  <si>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</si>
  <si>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</si>
  <si>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</si>
  <si>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</si>
  <si>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</si>
  <si>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</si>
  <si>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</si>
  <si>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</si>
  <si>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</si>
  <si>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</si>
  <si>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</si>
  <si>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</si>
  <si>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</si>
  <si>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</si>
  <si>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</si>
  <si>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</si>
  <si>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</si>
  <si>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</si>
  <si>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</si>
  <si>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</si>
  <si>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</si>
  <si>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</si>
  <si>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</si>
  <si>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</si>
  <si>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</si>
  <si>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</si>
  <si>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</si>
  <si>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</si>
  <si>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</si>
  <si>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</si>
  <si>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</si>
  <si>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</si>
  <si>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</si>
  <si>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</si>
  <si>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</si>
  <si>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</si>
  <si>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</si>
  <si>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</si>
  <si>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</si>
  <si>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</si>
  <si>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</si>
  <si>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</si>
  <si>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</si>
  <si>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</si>
  <si>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</si>
  <si>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</si>
  <si>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</si>
  <si>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</si>
  <si>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</si>
  <si>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</si>
  <si>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</si>
  <si>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</si>
  <si>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</si>
  <si>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</si>
  <si>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</si>
  <si>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</si>
  <si>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</si>
  <si>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</si>
  <si>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</si>
  <si>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</si>
  <si>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</si>
  <si>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</si>
  <si>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</si>
  <si>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</si>
  <si>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</si>
  <si>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</si>
  <si>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</si>
  <si>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</si>
  <si>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</si>
  <si>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</si>
  <si>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</si>
  <si>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</si>
  <si>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</si>
  <si>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</si>
  <si>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</si>
  <si>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</si>
  <si>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</si>
  <si>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</si>
  <si>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</si>
  <si>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</si>
  <si>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</si>
  <si>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</si>
  <si>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</si>
  <si>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</si>
  <si>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</si>
  <si>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</si>
  <si>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</si>
  <si>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</si>
  <si>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</si>
  <si>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</si>
  <si>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</si>
  <si>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</si>
  <si>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</si>
  <si>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</si>
  <si>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</si>
  <si>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</si>
  <si>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</si>
  <si>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</si>
  <si>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</si>
  <si>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</si>
  <si>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</si>
  <si>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</si>
  <si>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</si>
  <si>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</si>
  <si>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</si>
  <si>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</si>
  <si>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</si>
  <si>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</si>
  <si>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</si>
  <si>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</si>
  <si>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</si>
  <si>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</si>
  <si>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</si>
  <si>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</si>
  <si>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</si>
  <si>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</si>
  <si>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</si>
  <si>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</si>
  <si>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</si>
  <si>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</si>
  <si>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</si>
  <si>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</si>
  <si>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</si>
  <si>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</si>
  <si>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</si>
  <si>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</si>
  <si>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</si>
  <si>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</si>
  <si>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</si>
  <si>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</si>
  <si>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</si>
  <si>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</si>
  <si>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</si>
  <si>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</si>
  <si>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</si>
  <si>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</si>
  <si>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</si>
  <si>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</si>
  <si>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</si>
  <si>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</si>
  <si>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</si>
  <si>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</si>
  <si>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</si>
  <si>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</si>
  <si>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</si>
  <si>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</si>
  <si>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</si>
  <si>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</si>
  <si>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</si>
  <si>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</si>
  <si>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</si>
  <si>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</si>
  <si>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</si>
  <si>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</si>
  <si>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</si>
  <si>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</si>
  <si>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</si>
  <si>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</si>
  <si>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</si>
  <si>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</si>
  <si>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</si>
  <si>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</si>
  <si>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</si>
  <si>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</si>
  <si>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</si>
  <si>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</si>
  <si>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</si>
  <si>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</si>
  <si>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</si>
  <si>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</si>
  <si>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</si>
  <si>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</si>
  <si>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</si>
  <si>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</si>
  <si>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</si>
  <si>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</si>
  <si>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</si>
  <si>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</si>
  <si>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</si>
  <si>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</si>
  <si>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</si>
  <si>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</si>
  <si>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</si>
  <si>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</si>
  <si>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</si>
  <si>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</si>
  <si>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</si>
  <si>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</si>
  <si>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</si>
  <si>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</si>
  <si>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</si>
  <si>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</si>
  <si>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</si>
  <si>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</si>
  <si>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</si>
  <si>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</si>
  <si>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</si>
  <si>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</si>
  <si>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</si>
  <si>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</si>
  <si>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</si>
  <si>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</si>
  <si>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</si>
  <si>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</si>
  <si>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</si>
  <si>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</si>
  <si>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</si>
  <si>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</si>
  <si>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</si>
  <si>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</si>
  <si>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</si>
  <si>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</si>
  <si>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</si>
  <si>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</si>
  <si>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</si>
  <si>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</si>
  <si>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</si>
  <si>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</si>
  <si>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</si>
  <si>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</si>
  <si>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</si>
  <si>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</si>
  <si>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</si>
  <si>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</si>
  <si>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</si>
  <si>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</si>
  <si>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</si>
  <si>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</si>
  <si>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</si>
  <si>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</si>
  <si>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</si>
  <si>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</si>
  <si>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</si>
  <si>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</si>
  <si>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</si>
  <si>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</si>
  <si>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</si>
  <si>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</si>
  <si>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</si>
  <si>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</si>
  <si>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</si>
  <si>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</si>
  <si>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</si>
  <si>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</si>
  <si>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</si>
  <si>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</si>
  <si>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</si>
  <si>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</si>
  <si>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</si>
  <si>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</si>
  <si>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</si>
  <si>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</si>
  <si>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</si>
  <si>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</si>
  <si>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</si>
  <si>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</si>
  <si>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</si>
  <si>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</si>
  <si>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</si>
  <si>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</si>
  <si>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</si>
  <si>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</si>
  <si>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</si>
  <si>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</si>
  <si>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</si>
  <si>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</si>
  <si>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</si>
  <si>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</si>
  <si>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</si>
  <si>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</si>
  <si>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</si>
  <si>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</si>
  <si>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</si>
  <si>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</si>
  <si>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</si>
  <si>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</si>
  <si>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</si>
  <si>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</si>
  <si>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</si>
  <si>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</si>
  <si>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</si>
  <si>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</si>
  <si>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</si>
  <si>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</si>
  <si>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</si>
  <si>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</si>
  <si>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</si>
  <si>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</si>
  <si>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</si>
  <si>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</si>
  <si>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</si>
  <si>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</si>
  <si>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</si>
  <si>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</si>
  <si>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</si>
  <si>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</si>
  <si>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</si>
  <si>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</si>
  <si>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</si>
  <si>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</si>
  <si>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</si>
  <si>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</si>
  <si>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</si>
  <si>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</si>
  <si>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</si>
  <si>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</si>
  <si>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</si>
  <si>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</si>
  <si>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</si>
  <si>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</si>
  <si>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</si>
  <si>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</si>
  <si>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</si>
  <si>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</si>
  <si>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</si>
  <si>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</si>
  <si>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</si>
  <si>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</si>
  <si>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</si>
  <si>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</si>
  <si>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</si>
  <si>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</si>
  <si>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</si>
  <si>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</si>
  <si>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</si>
  <si>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</si>
  <si>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</si>
  <si>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</si>
  <si>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</si>
  <si>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</si>
  <si>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</si>
  <si>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</si>
  <si>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</si>
  <si>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</si>
  <si>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</si>
  <si>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</si>
  <si>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</si>
  <si>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</si>
  <si>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</si>
  <si>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</si>
  <si>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</si>
  <si>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</si>
  <si>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</si>
  <si>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</si>
  <si>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</si>
  <si>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</si>
  <si>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</si>
  <si>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</si>
  <si>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</si>
  <si>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</si>
  <si>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</si>
  <si>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</si>
  <si>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</si>
  <si>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</si>
  <si>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</si>
  <si>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</si>
  <si>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</si>
  <si>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</si>
  <si>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</si>
  <si>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</si>
  <si>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</si>
  <si>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</si>
  <si>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</si>
  <si>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</si>
  <si>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</si>
  <si>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</si>
  <si>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</si>
  <si>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</si>
  <si>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</si>
  <si>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</si>
  <si>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</si>
  <si>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</si>
  <si>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</si>
  <si>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</si>
  <si>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</si>
  <si>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</si>
  <si>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</si>
  <si>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</si>
  <si>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</si>
  <si>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</si>
  <si>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</si>
  <si>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</si>
  <si>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</si>
  <si>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</si>
  <si>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</si>
  <si>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</si>
  <si>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</si>
  <si>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</si>
  <si>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</si>
  <si>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</si>
  <si>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</si>
  <si>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</si>
  <si>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</si>
  <si>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</si>
  <si>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</si>
  <si>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</si>
  <si>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</si>
  <si>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</si>
  <si>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</si>
  <si>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</si>
  <si>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</si>
  <si>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</si>
  <si>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</si>
  <si>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</si>
  <si>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</si>
  <si>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</si>
  <si>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</si>
  <si>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</si>
  <si>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</si>
  <si>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</si>
  <si>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</si>
  <si>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</si>
  <si>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</si>
  <si>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</si>
  <si>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</si>
  <si>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</si>
  <si>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</si>
  <si>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</si>
  <si>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</si>
  <si>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</si>
  <si>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</si>
  <si>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</si>
  <si>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</si>
  <si>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</si>
  <si>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</si>
  <si>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</si>
  <si>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</si>
  <si>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</si>
  <si>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</si>
  <si>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</si>
  <si>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</si>
  <si>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</si>
  <si>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</si>
  <si>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</si>
  <si>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</si>
  <si>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</si>
  <si>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</si>
  <si>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</si>
  <si>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</si>
  <si>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</si>
  <si>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</si>
  <si>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</si>
  <si>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</si>
  <si>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</si>
  <si>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</si>
  <si>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</si>
  <si>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</si>
  <si>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</si>
  <si>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</si>
  <si>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</si>
  <si>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</si>
  <si>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</si>
  <si>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</si>
  <si>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</si>
  <si>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</si>
  <si>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</si>
  <si>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</si>
  <si>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</si>
  <si>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</si>
  <si>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</si>
  <si>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</si>
  <si>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</si>
  <si>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</si>
  <si>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</si>
  <si>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</si>
  <si>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</si>
  <si>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</si>
  <si>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</si>
  <si>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</si>
  <si>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</si>
  <si>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</si>
  <si>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</si>
  <si>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</si>
  <si>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</si>
  <si>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</si>
  <si>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</si>
  <si>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</si>
  <si>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</si>
  <si>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</si>
  <si>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</si>
  <si>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</si>
  <si>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</si>
  <si>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</si>
  <si>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</si>
  <si>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</si>
  <si>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</si>
  <si>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</si>
  <si>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</si>
  <si>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</si>
  <si>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</si>
  <si>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</si>
  <si>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</si>
  <si>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</si>
  <si>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</si>
  <si>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</si>
  <si>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</si>
  <si>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</si>
  <si>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</si>
  <si>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</si>
  <si>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</si>
  <si>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</si>
  <si>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</si>
  <si>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</si>
  <si>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</si>
  <si>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</si>
  <si>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</si>
  <si>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</si>
  <si>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</si>
  <si>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</si>
  <si>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</si>
  <si>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</si>
  <si>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</si>
  <si>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</si>
  <si>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</si>
  <si>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</si>
  <si>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</si>
  <si>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</si>
  <si>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</si>
  <si>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</si>
  <si>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</si>
  <si>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</si>
  <si>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</si>
  <si>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</si>
  <si>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</si>
  <si>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</si>
  <si>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</si>
  <si>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</si>
  <si>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</si>
  <si>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</si>
  <si>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</si>
  <si>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</si>
  <si>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</si>
  <si>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</si>
  <si>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</si>
  <si>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</si>
  <si>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</si>
  <si>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</si>
  <si>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</si>
  <si>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</si>
  <si>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</si>
  <si>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</si>
  <si>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</si>
  <si>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</si>
  <si>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</si>
  <si>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</si>
  <si>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</si>
  <si>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</si>
  <si>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</si>
  <si>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</si>
  <si>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</si>
  <si>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</si>
  <si>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</si>
  <si>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</si>
  <si>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</si>
  <si>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</si>
  <si>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</si>
  <si>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</si>
  <si>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</si>
  <si>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</si>
  <si>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</si>
  <si>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</si>
  <si>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</si>
  <si>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</si>
  <si>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</si>
  <si>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</si>
  <si>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</si>
  <si>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</si>
  <si>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</si>
  <si>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</si>
  <si>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</si>
  <si>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</si>
  <si>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</si>
  <si>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</si>
  <si>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</si>
  <si>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</si>
  <si>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</si>
  <si>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</si>
  <si>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</si>
  <si>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</si>
  <si>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</si>
  <si>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</si>
  <si>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</si>
  <si>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</si>
  <si>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</si>
  <si>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</si>
  <si>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</si>
  <si>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</si>
  <si>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</si>
  <si>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</si>
  <si>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</si>
  <si>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</si>
  <si>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</si>
  <si>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</si>
  <si>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</si>
  <si>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</si>
  <si>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</si>
  <si>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</si>
  <si>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</si>
  <si>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</si>
  <si>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</si>
  <si>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</si>
  <si>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</si>
  <si>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</si>
  <si>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</si>
  <si>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</si>
  <si>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</si>
  <si>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</si>
  <si>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</si>
  <si>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</si>
  <si>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</si>
  <si>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</si>
  <si>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</si>
  <si>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</si>
  <si>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</si>
  <si>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</si>
  <si>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</si>
  <si>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</si>
  <si>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</si>
  <si>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</si>
  <si>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</si>
  <si>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</si>
  <si>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</si>
  <si>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</si>
  <si>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</si>
  <si>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</si>
  <si>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</si>
  <si>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</si>
  <si>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</si>
  <si>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</si>
  <si>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</si>
  <si>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</si>
  <si>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</si>
  <si>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</si>
  <si>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</si>
  <si>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</si>
  <si>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</si>
  <si>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</si>
  <si>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</si>
  <si>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</si>
  <si>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</si>
  <si>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</si>
  <si>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</si>
  <si>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</si>
  <si>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</si>
  <si>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</si>
  <si>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</si>
  <si>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</si>
  <si>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</si>
  <si>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</si>
  <si>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</si>
  <si>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</si>
  <si>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</si>
  <si>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</si>
  <si>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</si>
  <si>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</si>
  <si>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</si>
  <si>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</si>
  <si>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</si>
  <si>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</si>
  <si>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</si>
  <si>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</si>
  <si>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</si>
  <si>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</si>
  <si>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</si>
  <si>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</si>
  <si>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</si>
  <si>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</si>
  <si>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</si>
  <si>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</si>
  <si>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</si>
  <si>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</si>
  <si>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</si>
  <si>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</si>
  <si>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</si>
  <si>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</si>
  <si>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</si>
  <si>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</si>
  <si>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</si>
  <si>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</si>
  <si>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</si>
  <si>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</si>
  <si>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</si>
  <si>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</si>
  <si>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</si>
  <si>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</si>
  <si>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</si>
  <si>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</si>
  <si>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</si>
  <si>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</si>
  <si>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</si>
  <si>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</si>
  <si>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</si>
  <si>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</si>
  <si>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</si>
  <si>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</si>
  <si>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</si>
  <si>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</si>
  <si>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</si>
  <si>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</si>
  <si>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</si>
  <si>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</si>
  <si>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</si>
  <si>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</si>
  <si>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</si>
  <si>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</si>
  <si>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</si>
  <si>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</si>
  <si>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</si>
  <si>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</si>
  <si>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</si>
  <si>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</si>
  <si>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</si>
  <si>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</si>
  <si>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</si>
  <si>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</si>
  <si>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</si>
  <si>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</si>
  <si>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</si>
  <si>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</si>
  <si>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</si>
  <si>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</si>
  <si>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</si>
  <si>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</si>
  <si>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</si>
  <si>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</si>
  <si>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</si>
  <si>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</si>
  <si>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</si>
  <si>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</si>
  <si>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</si>
  <si>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</si>
  <si>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</si>
  <si>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</si>
  <si>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</si>
  <si>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</si>
  <si>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</si>
  <si>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</si>
  <si>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</si>
  <si>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</si>
  <si>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</si>
  <si>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</si>
  <si>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</si>
  <si>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</si>
  <si>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</si>
  <si>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</si>
  <si>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</si>
  <si>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</si>
  <si>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</si>
  <si>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</si>
  <si>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</si>
  <si>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</si>
  <si>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</si>
  <si>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</si>
  <si>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</si>
  <si>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</si>
  <si>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</si>
  <si>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</si>
  <si>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</si>
  <si>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</si>
  <si>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</si>
  <si>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</si>
  <si>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</si>
  <si>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</si>
  <si>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</si>
  <si>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</si>
  <si>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</si>
  <si>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</si>
  <si>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</si>
  <si>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</si>
  <si>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</si>
  <si>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</si>
  <si>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</si>
  <si>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</si>
  <si>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</si>
  <si>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</si>
  <si>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</si>
  <si>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</si>
  <si>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</si>
  <si>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</si>
  <si>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</si>
  <si>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</si>
  <si>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</si>
  <si>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</si>
  <si>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</si>
  <si>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</si>
  <si>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</si>
  <si>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</si>
  <si>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</si>
  <si>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</si>
  <si>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</si>
  <si>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</si>
  <si>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</si>
  <si>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</si>
  <si>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</si>
  <si>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</si>
  <si>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</si>
  <si>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</si>
  <si>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</si>
  <si>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</si>
  <si>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</si>
  <si>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</si>
  <si>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</si>
  <si>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</si>
  <si>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</si>
  <si>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</si>
  <si>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</si>
  <si>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</si>
  <si>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</si>
  <si>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</si>
  <si>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</si>
  <si>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</si>
  <si>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</si>
  <si>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</si>
  <si>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</si>
  <si>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</si>
  <si>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</si>
  <si>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</si>
  <si>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</si>
  <si>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</si>
  <si>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</si>
  <si>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</si>
  <si>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</si>
  <si>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</si>
  <si>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</si>
  <si>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</si>
  <si>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</si>
  <si>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</si>
  <si>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</si>
  <si>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</si>
  <si>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</si>
  <si>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</si>
  <si>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</si>
  <si>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</si>
  <si>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</si>
  <si>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</si>
  <si>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</si>
  <si>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</si>
  <si>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</si>
  <si>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</si>
  <si>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</si>
  <si>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</si>
  <si>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</si>
  <si>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</si>
  <si>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</si>
  <si>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</si>
  <si>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</si>
  <si>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</si>
  <si>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</si>
  <si>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</si>
  <si>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</si>
  <si>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</si>
  <si>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</si>
  <si>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</si>
  <si>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</si>
  <si>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</si>
  <si>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</si>
  <si>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</si>
  <si>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</si>
  <si>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</si>
  <si>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</si>
  <si>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</si>
  <si>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</si>
  <si>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</si>
  <si>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</si>
  <si>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</si>
  <si>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</si>
  <si>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</si>
  <si>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</si>
  <si>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</si>
  <si>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</si>
  <si>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</si>
  <si>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</si>
  <si>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</si>
  <si>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</si>
  <si>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</si>
  <si>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</si>
  <si>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</si>
  <si>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</si>
  <si>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</si>
  <si>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</si>
  <si>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</si>
  <si>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</si>
  <si>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</si>
  <si>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</si>
  <si>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</si>
  <si>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</si>
  <si>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</si>
  <si>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</si>
  <si>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</si>
  <si>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</si>
  <si>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</si>
  <si>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</si>
  <si>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</si>
  <si>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</si>
  <si>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</si>
  <si>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</si>
  <si>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</si>
  <si>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</si>
  <si>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</si>
  <si>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</si>
  <si>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</si>
  <si>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</si>
  <si>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</si>
  <si>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</si>
  <si>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</si>
  <si>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</si>
  <si>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</si>
  <si>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</si>
  <si>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</si>
  <si>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</si>
  <si>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</si>
  <si>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</si>
  <si>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</si>
  <si>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</si>
  <si>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</si>
  <si>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</si>
  <si>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</si>
  <si>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</si>
  <si>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</si>
  <si>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</si>
  <si>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</si>
  <si>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</si>
  <si>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</si>
  <si>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</si>
  <si>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</si>
  <si>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</si>
  <si>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</si>
  <si>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</si>
  <si>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</si>
  <si>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</si>
  <si>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</si>
  <si>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</si>
  <si>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</si>
  <si>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</si>
  <si>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</si>
  <si>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</si>
  <si>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</si>
  <si>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</si>
  <si>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</si>
  <si>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</si>
  <si>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</si>
  <si>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</si>
  <si>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</si>
  <si>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</si>
  <si>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</si>
  <si>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</si>
  <si>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</si>
  <si>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</si>
  <si>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</si>
  <si>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</si>
  <si>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</si>
  <si>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</si>
  <si>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</si>
  <si>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</si>
  <si>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</si>
  <si>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</si>
  <si>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</si>
  <si>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</si>
  <si>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</si>
  <si>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</si>
  <si>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</si>
  <si>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</si>
  <si>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</si>
  <si>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</si>
  <si>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</si>
  <si>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</si>
  <si>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</si>
  <si>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</si>
  <si>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</si>
  <si>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</si>
  <si>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</si>
  <si>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</si>
  <si>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</si>
  <si>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</si>
  <si>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</si>
  <si>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</si>
  <si>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</si>
  <si>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</si>
  <si>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</si>
  <si>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</si>
  <si>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</si>
  <si>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</si>
  <si>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</si>
  <si>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</si>
  <si>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</si>
  <si>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</si>
  <si>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</si>
  <si>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</si>
  <si>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</si>
  <si>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</si>
  <si>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</si>
  <si>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</si>
  <si>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</si>
  <si>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</si>
  <si>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</si>
  <si>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</si>
  <si>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</si>
  <si>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</si>
  <si>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</si>
  <si>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</si>
  <si>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</si>
  <si>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</si>
  <si>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</si>
  <si>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</si>
  <si>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</si>
  <si>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</si>
  <si>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</si>
  <si>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</si>
  <si>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</si>
  <si>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</si>
  <si>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</si>
  <si>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</si>
  <si>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</si>
  <si>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</si>
  <si>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</si>
  <si>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</si>
  <si>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</si>
  <si>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</si>
  <si>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</si>
  <si>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</si>
  <si>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</si>
  <si>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</si>
  <si>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</si>
  <si>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</si>
  <si>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</si>
  <si>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</si>
  <si>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</si>
  <si>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</si>
  <si>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</si>
  <si>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</si>
  <si>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</si>
  <si>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</si>
  <si>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</si>
  <si>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</si>
  <si>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</si>
  <si>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</si>
  <si>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</si>
  <si>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</si>
  <si>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</si>
  <si>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</si>
  <si>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</si>
  <si>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</si>
  <si>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</si>
  <si>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</si>
  <si>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</si>
  <si>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</si>
  <si>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</si>
  <si>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</si>
  <si>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</si>
  <si>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</si>
  <si>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</si>
  <si>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</si>
  <si>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</si>
  <si>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</si>
  <si>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</si>
  <si>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</si>
  <si>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</si>
  <si>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</si>
  <si>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</si>
  <si>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</si>
  <si>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</si>
  <si>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</si>
  <si>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</si>
  <si>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</si>
  <si>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</si>
  <si>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</si>
  <si>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</si>
  <si>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</si>
  <si>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</si>
  <si>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</si>
  <si>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</si>
  <si>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</si>
  <si>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</si>
  <si>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</si>
  <si>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</si>
  <si>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</si>
  <si>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</si>
  <si>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</si>
  <si>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</si>
  <si>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</si>
  <si>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</si>
  <si>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</si>
  <si>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</si>
  <si>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</si>
  <si>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</si>
  <si>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</si>
  <si>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</si>
  <si>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</si>
  <si>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</si>
  <si>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</si>
  <si>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</si>
  <si>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</si>
  <si>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</si>
  <si>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</si>
  <si>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</si>
  <si>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</si>
  <si>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</si>
  <si>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</si>
  <si>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</si>
  <si>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</si>
  <si>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</si>
  <si>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</si>
  <si>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</si>
  <si>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</si>
  <si>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</si>
  <si>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</si>
  <si>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</si>
  <si>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</si>
  <si>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</si>
  <si>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</si>
  <si>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</si>
  <si>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</si>
  <si>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</si>
  <si>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</si>
  <si>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</si>
  <si>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</si>
  <si>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</si>
  <si>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</si>
  <si>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</si>
  <si>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</si>
  <si>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</si>
  <si>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</si>
  <si>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</si>
  <si>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</si>
  <si>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</si>
  <si>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</si>
  <si>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</si>
  <si>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</si>
  <si>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</si>
  <si>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</si>
  <si>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</si>
  <si>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</si>
  <si>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</si>
  <si>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</si>
  <si>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</si>
  <si>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</si>
  <si>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</si>
  <si>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</si>
  <si>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</si>
  <si>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</si>
  <si>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</si>
  <si>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</si>
  <si>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</si>
  <si>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</si>
  <si>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</si>
  <si>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</si>
  <si>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</si>
  <si>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</si>
  <si>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</si>
  <si>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</si>
  <si>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</si>
  <si>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</si>
  <si>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</si>
  <si>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</si>
  <si>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</si>
  <si>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</si>
  <si>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</si>
  <si>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</si>
  <si>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</si>
  <si>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</si>
  <si>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</si>
  <si>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</si>
  <si>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</si>
  <si>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</si>
  <si>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</si>
  <si>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</si>
  <si>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</si>
  <si>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</si>
  <si>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</si>
  <si>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</si>
  <si>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</si>
  <si>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</si>
  <si>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</si>
  <si>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</si>
  <si>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</si>
  <si>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</si>
  <si>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</si>
  <si>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</si>
  <si>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</si>
  <si>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</si>
  <si>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</si>
  <si>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</si>
  <si>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</si>
  <si>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</si>
  <si>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</si>
  <si>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</si>
  <si>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</si>
  <si>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</si>
  <si>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</si>
  <si>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</si>
  <si>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</si>
  <si>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</si>
  <si>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</si>
  <si>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</si>
  <si>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</si>
  <si>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</si>
  <si>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</si>
  <si>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</si>
  <si>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</si>
  <si>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</si>
  <si>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</si>
  <si>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</si>
  <si>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</si>
  <si>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</si>
  <si>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</si>
  <si>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</si>
  <si>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</si>
  <si>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</si>
  <si>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</si>
  <si>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</si>
  <si>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</si>
  <si>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</si>
  <si>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</si>
  <si>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</si>
  <si>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</si>
  <si>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</si>
  <si>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</si>
  <si>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</si>
  <si>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</si>
  <si>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</si>
  <si>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</si>
  <si>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</si>
  <si>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</si>
  <si>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</si>
  <si>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</si>
  <si>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</si>
  <si>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</si>
  <si>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</si>
  <si>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</si>
  <si>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</si>
  <si>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</si>
  <si>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</si>
  <si>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</si>
  <si>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</si>
  <si>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</si>
  <si>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</si>
  <si>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</si>
  <si>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</si>
  <si>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</si>
  <si>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</si>
  <si>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</si>
  <si>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</si>
  <si>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</si>
  <si>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</si>
  <si>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</si>
  <si>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</si>
  <si>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</si>
  <si>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</si>
  <si>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</si>
  <si>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</si>
  <si>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</si>
  <si>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</si>
  <si>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</si>
  <si>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</si>
  <si>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</si>
  <si>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</si>
  <si>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</si>
  <si>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</si>
  <si>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</si>
  <si>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</si>
  <si>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</si>
  <si>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</si>
  <si>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</si>
  <si>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</si>
  <si>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</si>
  <si>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</si>
  <si>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</si>
  <si>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</si>
  <si>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</si>
  <si>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</si>
  <si>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</si>
  <si>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</si>
  <si>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</si>
  <si>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</si>
  <si>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</si>
  <si>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</si>
  <si>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</si>
  <si>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</si>
  <si>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</si>
  <si>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</si>
  <si>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</si>
  <si>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</si>
  <si>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</si>
  <si>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</si>
  <si>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</si>
  <si>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</si>
  <si>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</si>
  <si>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</si>
  <si>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</si>
  <si>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</si>
  <si>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</si>
  <si>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</si>
  <si>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</si>
  <si>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</si>
  <si>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</si>
  <si>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</si>
  <si>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</si>
  <si>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</si>
  <si>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</si>
  <si>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</si>
  <si>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</si>
  <si>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</si>
  <si>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</si>
  <si>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</si>
  <si>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</si>
  <si>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</si>
  <si>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</si>
  <si>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</si>
  <si>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</si>
  <si>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</si>
  <si>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</si>
  <si>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</si>
  <si>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</si>
  <si>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</si>
  <si>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</si>
  <si>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</si>
  <si>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</si>
  <si>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</si>
  <si>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</si>
  <si>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</si>
  <si>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</si>
  <si>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</si>
  <si>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</si>
  <si>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</si>
  <si>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</si>
  <si>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</si>
  <si>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</si>
  <si>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</si>
  <si>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</si>
  <si>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</si>
  <si>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</si>
  <si>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</si>
  <si>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</si>
  <si>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</si>
  <si>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</si>
  <si>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</si>
  <si>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</si>
  <si>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</si>
  <si>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</si>
  <si>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</si>
  <si>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</si>
  <si>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</si>
  <si>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</si>
  <si>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</si>
  <si>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</si>
  <si>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</si>
  <si>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</si>
  <si>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</si>
  <si>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</si>
  <si>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</si>
  <si>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</si>
  <si>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</si>
  <si>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</si>
  <si>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</si>
  <si>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</si>
  <si>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</si>
  <si>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</si>
  <si>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</si>
  <si>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</si>
  <si>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</si>
  <si>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</si>
  <si>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</si>
  <si>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</si>
  <si>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</si>
  <si>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</si>
  <si>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</si>
  <si>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</si>
  <si>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</si>
  <si>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</si>
  <si>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</si>
  <si>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</si>
  <si>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</si>
  <si>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</si>
  <si>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</si>
  <si>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</si>
  <si>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</si>
  <si>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</si>
  <si>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</si>
  <si>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</si>
  <si>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</si>
  <si>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</si>
  <si>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</si>
  <si>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</si>
  <si>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</si>
  <si>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</si>
  <si>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</si>
  <si>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</si>
  <si>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</si>
  <si>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</si>
  <si>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</si>
  <si>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</si>
  <si>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</si>
  <si>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</si>
  <si>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</si>
  <si>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</si>
  <si>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</si>
  <si>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</si>
  <si>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</si>
  <si>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</si>
  <si>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</si>
  <si>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</si>
  <si>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</si>
  <si>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</si>
  <si>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</si>
  <si>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</si>
  <si>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</si>
  <si>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</si>
  <si>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</si>
  <si>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</si>
  <si>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</si>
  <si>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</si>
  <si>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</si>
  <si>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</si>
  <si>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</si>
  <si>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</si>
  <si>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</si>
  <si>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</si>
  <si>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</si>
  <si>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</si>
  <si>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</si>
  <si>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</si>
  <si>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</si>
  <si>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</si>
  <si>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</si>
  <si>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</si>
  <si>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</si>
  <si>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</si>
  <si>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</si>
  <si>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</si>
  <si>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</si>
  <si>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</si>
  <si>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</si>
  <si>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</si>
  <si>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</si>
  <si>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</si>
  <si>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</si>
  <si>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</si>
  <si>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</si>
  <si>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</si>
  <si>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</si>
  <si>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</si>
  <si>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</si>
  <si>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</si>
  <si>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</si>
  <si>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</si>
  <si>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</si>
  <si>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</si>
  <si>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</si>
  <si>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</si>
  <si>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</si>
  <si>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</si>
  <si>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</si>
  <si>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</si>
  <si>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</si>
  <si>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</si>
  <si>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</si>
  <si>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</si>
  <si>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</si>
  <si>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</si>
  <si>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</si>
  <si>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</si>
  <si>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</si>
  <si>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</si>
  <si>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</si>
  <si>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</si>
  <si>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</si>
  <si>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</si>
  <si>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</si>
  <si>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</si>
  <si>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</si>
  <si>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</si>
  <si>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</si>
  <si>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</si>
  <si>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</si>
  <si>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</si>
  <si>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</si>
  <si>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</si>
  <si>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</si>
  <si>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</si>
  <si>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</si>
  <si>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</si>
  <si>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</si>
  <si>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</si>
  <si>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</si>
  <si>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</si>
  <si>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</si>
  <si>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</si>
  <si>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</si>
  <si>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</si>
  <si>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</si>
  <si>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</si>
  <si>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</si>
  <si>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</si>
  <si>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</si>
  <si>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</si>
  <si>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</si>
  <si>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</si>
  <si>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</si>
  <si>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</si>
  <si>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</si>
  <si>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</si>
  <si>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</si>
  <si>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</si>
  <si>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</si>
  <si>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</si>
  <si>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</si>
  <si>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</si>
  <si>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</si>
  <si>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</si>
  <si>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</si>
  <si>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</si>
  <si>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</si>
  <si>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</si>
  <si>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</si>
  <si>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</si>
  <si>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</si>
  <si>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</si>
  <si>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</si>
  <si>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</si>
  <si>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</si>
  <si>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</si>
  <si>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</si>
  <si>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</si>
  <si>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</si>
  <si>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</si>
  <si>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</si>
  <si>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</si>
  <si>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</si>
  <si>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</si>
  <si>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</si>
  <si>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</si>
  <si>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</si>
  <si>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</si>
  <si>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</si>
  <si>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</si>
  <si>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</si>
  <si>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</si>
  <si>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</si>
  <si>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</si>
  <si>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</si>
  <si>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</si>
  <si>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</si>
  <si>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</si>
  <si>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</si>
  <si>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</si>
  <si>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</si>
  <si>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</si>
  <si>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</si>
  <si>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</si>
  <si>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</si>
  <si>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</si>
  <si>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</si>
  <si>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</si>
  <si>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</si>
  <si>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</si>
  <si>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</si>
  <si>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</si>
  <si>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</si>
  <si>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</si>
  <si>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</si>
  <si>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</si>
  <si>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</si>
  <si>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</si>
  <si>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</si>
  <si>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</si>
  <si>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</si>
  <si>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</si>
  <si>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</si>
  <si>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</si>
  <si>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</si>
  <si>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</si>
  <si>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</si>
  <si>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</si>
  <si>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</si>
  <si>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</si>
  <si>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</si>
  <si>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</si>
  <si>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</si>
  <si>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</si>
  <si>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</si>
  <si>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</si>
  <si>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</si>
  <si>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</si>
  <si>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</si>
  <si>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</si>
  <si>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</si>
  <si>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</si>
  <si>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</si>
  <si>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</si>
  <si>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</si>
  <si>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</si>
  <si>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</si>
  <si>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</si>
  <si>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</si>
  <si>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</si>
  <si>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</si>
  <si>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</si>
  <si>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</si>
  <si>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</si>
  <si>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</si>
  <si>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</si>
  <si>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</si>
  <si>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</si>
  <si>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</si>
  <si>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</si>
  <si>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</si>
  <si>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</si>
  <si>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</si>
  <si>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</si>
  <si>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</si>
  <si>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</si>
  <si>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</si>
  <si>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</si>
  <si>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</si>
  <si>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</si>
  <si>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</si>
  <si>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</si>
  <si>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</si>
  <si>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</si>
  <si>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</si>
  <si>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</si>
  <si>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</si>
  <si>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</si>
  <si>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</si>
  <si>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</si>
  <si>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</si>
  <si>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</si>
  <si>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</si>
  <si>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</si>
  <si>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</si>
  <si>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</si>
  <si>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</si>
  <si>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</si>
  <si>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</si>
  <si>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</si>
  <si>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</si>
  <si>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</si>
  <si>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</si>
  <si>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</si>
  <si>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</si>
  <si>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</si>
  <si>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</si>
  <si>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</si>
  <si>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</si>
  <si>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</si>
  <si>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</si>
  <si>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</si>
  <si>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</si>
  <si>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</si>
  <si>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</si>
  <si>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</si>
  <si>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</si>
  <si>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</si>
  <si>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</si>
  <si>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</si>
  <si>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</si>
  <si>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</si>
  <si>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</si>
  <si>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</si>
  <si>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</si>
  <si>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</si>
  <si>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</si>
  <si>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</si>
  <si>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</si>
  <si>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</si>
  <si>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</si>
  <si>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</si>
  <si>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</si>
  <si>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</si>
  <si>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</si>
  <si>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</si>
  <si>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</si>
  <si>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</si>
  <si>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</si>
  <si>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</si>
  <si>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</si>
  <si>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</si>
  <si>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</si>
  <si>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</si>
  <si>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</si>
  <si>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</si>
  <si>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</si>
  <si>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</si>
  <si>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</si>
  <si>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</si>
  <si>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</si>
  <si>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</si>
  <si>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</si>
  <si>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</si>
  <si>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</si>
  <si>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</si>
  <si>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</si>
  <si>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</si>
  <si>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</si>
  <si>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</si>
  <si>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</si>
  <si>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</si>
  <si>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</si>
  <si>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</si>
  <si>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</si>
  <si>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</si>
  <si>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</si>
  <si>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</si>
  <si>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</si>
  <si>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</si>
  <si>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</si>
  <si>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</si>
  <si>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</si>
  <si>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</si>
  <si>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</si>
  <si>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</si>
  <si>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</si>
  <si>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</si>
  <si>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</si>
  <si>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</si>
  <si>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</si>
  <si>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</si>
  <si>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</si>
  <si>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</si>
  <si>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</si>
  <si>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</si>
  <si>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</si>
  <si>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</si>
  <si>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</si>
  <si>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</si>
  <si>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</si>
  <si>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</si>
  <si>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</si>
  <si>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</si>
  <si>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</si>
  <si>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</si>
  <si>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</si>
  <si>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</si>
  <si>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</si>
  <si>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</si>
  <si>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</si>
  <si>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</si>
  <si>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</si>
  <si>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</si>
  <si>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</si>
  <si>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</si>
  <si>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</si>
  <si>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</si>
  <si>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</si>
  <si>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</si>
  <si>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</si>
  <si>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</si>
  <si>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</si>
  <si>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</si>
  <si>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</si>
  <si>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</si>
  <si>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</si>
  <si>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</si>
  <si>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</si>
  <si>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</si>
  <si>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</si>
  <si>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</si>
  <si>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</si>
  <si>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</si>
  <si>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</si>
  <si>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</si>
  <si>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</si>
  <si>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</si>
  <si>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</si>
  <si>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</si>
  <si>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</si>
  <si>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</si>
  <si>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</si>
  <si>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</si>
  <si>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</si>
  <si>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</si>
  <si>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</si>
  <si>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</si>
  <si>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</si>
  <si>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</si>
  <si>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</si>
  <si>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</si>
  <si>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</si>
  <si>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</si>
  <si>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</si>
  <si>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</si>
  <si>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</si>
  <si>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</si>
  <si>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</si>
  <si>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</si>
  <si>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</si>
  <si>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</si>
  <si>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</si>
  <si>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</si>
  <si>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</si>
  <si>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</si>
  <si>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</si>
  <si>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</si>
  <si>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</si>
  <si>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</si>
  <si>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</si>
  <si>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</si>
  <si>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</si>
  <si>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</si>
  <si>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</si>
  <si>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</si>
  <si>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</si>
  <si>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</si>
  <si>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</si>
  <si>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</si>
  <si>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</si>
  <si>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</si>
  <si>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</si>
  <si>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</si>
  <si>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</si>
  <si>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</si>
  <si>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</si>
  <si>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</si>
  <si>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</si>
  <si>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</si>
  <si>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</si>
  <si>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</si>
  <si>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</si>
  <si>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</si>
  <si>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</si>
  <si>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</si>
  <si>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</si>
  <si>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</si>
  <si>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</si>
  <si>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</si>
  <si>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</si>
  <si>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</si>
  <si>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</si>
  <si>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</si>
  <si>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</si>
  <si>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</si>
  <si>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</si>
  <si>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</si>
  <si>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</si>
  <si>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</si>
  <si>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</si>
  <si>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</si>
  <si>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</si>
  <si>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</si>
  <si>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</si>
  <si>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</si>
  <si>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</si>
  <si>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</si>
  <si>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</si>
  <si>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</si>
  <si>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</si>
  <si>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</si>
  <si>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</si>
  <si>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</si>
  <si>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</si>
  <si>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</si>
  <si>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</si>
  <si>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</si>
  <si>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</si>
  <si>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</si>
  <si>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</si>
  <si>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</si>
  <si>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</si>
  <si>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</si>
  <si>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</si>
  <si>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</si>
  <si>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</si>
  <si>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</si>
  <si>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</si>
  <si>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</si>
  <si>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</si>
  <si>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</si>
  <si>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</si>
  <si>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</si>
  <si>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</si>
  <si>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</si>
  <si>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</si>
  <si>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</si>
  <si>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</si>
  <si>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</si>
  <si>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</si>
  <si>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</si>
  <si>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</si>
  <si>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</si>
  <si>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</si>
  <si>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</si>
  <si>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</si>
  <si>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</si>
  <si>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</si>
  <si>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</si>
  <si>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</si>
  <si>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</si>
  <si>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</si>
  <si>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</si>
  <si>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</si>
  <si>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</si>
  <si>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</si>
  <si>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</si>
  <si>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</si>
  <si>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</si>
  <si>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</si>
  <si>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</si>
  <si>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</si>
  <si>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</si>
  <si>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</si>
  <si>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</si>
  <si>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</si>
  <si>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</si>
  <si>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</si>
  <si>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</si>
  <si>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</si>
  <si>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</si>
  <si>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</si>
  <si>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</si>
  <si>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</si>
  <si>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</si>
  <si>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</si>
  <si>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</si>
  <si>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</si>
  <si>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</si>
  <si>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</si>
  <si>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</si>
  <si>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</si>
  <si>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</si>
  <si>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</si>
  <si>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</si>
  <si>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</si>
  <si>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</si>
  <si>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</si>
  <si>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</si>
  <si>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</si>
  <si>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</si>
  <si>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</si>
  <si>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</si>
  <si>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</si>
  <si>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</si>
  <si>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</si>
  <si>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</si>
  <si>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</si>
  <si>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</si>
  <si>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</si>
  <si>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</si>
  <si>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</si>
  <si>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</si>
  <si>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</si>
  <si>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</si>
  <si>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</si>
  <si>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</si>
  <si>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</si>
  <si>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</si>
  <si>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</si>
  <si>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</si>
  <si>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</si>
  <si>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</si>
  <si>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</si>
  <si>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</si>
  <si>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</si>
  <si>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</si>
  <si>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</si>
  <si>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</si>
  <si>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</si>
  <si>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</si>
  <si>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</si>
  <si>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</si>
  <si>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</si>
  <si>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</si>
  <si>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</si>
  <si>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</si>
  <si>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</si>
  <si>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</si>
  <si>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</si>
  <si>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</si>
  <si>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</si>
  <si>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</si>
  <si>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</si>
  <si>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</si>
  <si>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</si>
  <si>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</si>
  <si>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</si>
  <si>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</si>
  <si>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</si>
  <si>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</si>
  <si>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</si>
  <si>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</si>
  <si>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</si>
  <si>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</si>
  <si>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</si>
  <si>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</si>
  <si>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</si>
  <si>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</si>
  <si>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</si>
  <si>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</si>
  <si>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</si>
  <si>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</si>
  <si>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</si>
  <si>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</si>
  <si>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</si>
  <si>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</si>
  <si>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</si>
  <si>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</si>
  <si>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</si>
  <si>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</si>
  <si>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</si>
  <si>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</si>
  <si>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</si>
  <si>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</si>
  <si>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</si>
  <si>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</si>
  <si>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</si>
  <si>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</si>
  <si>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</si>
  <si>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</si>
  <si>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</si>
  <si>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</si>
  <si>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</si>
  <si>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</si>
  <si>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</si>
  <si>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</si>
  <si>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</si>
  <si>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</si>
  <si>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</si>
  <si>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</si>
  <si>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</si>
  <si>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</si>
  <si>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</si>
  <si>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</si>
  <si>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</si>
  <si>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</si>
  <si>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</si>
  <si>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</si>
  <si>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</si>
  <si>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</si>
  <si>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</si>
  <si>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</si>
  <si>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</si>
  <si>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</si>
  <si>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</si>
  <si>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</si>
  <si>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</si>
  <si>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</si>
  <si>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</si>
  <si>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</si>
  <si>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</si>
  <si>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</si>
  <si>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</si>
  <si>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</si>
  <si>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</si>
  <si>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</si>
  <si>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</si>
  <si>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</si>
  <si>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</si>
  <si>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</si>
  <si>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</si>
  <si>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</si>
  <si>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</si>
  <si>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</si>
  <si>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</si>
  <si>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</si>
  <si>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</si>
  <si>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</si>
  <si>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</si>
  <si>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</si>
  <si>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</si>
  <si>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</si>
  <si>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</si>
  <si>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</si>
  <si>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</si>
  <si>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</si>
  <si>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</si>
  <si>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</si>
  <si>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</si>
  <si>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</si>
  <si>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</si>
  <si>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</si>
  <si>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</si>
  <si>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</si>
  <si>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</si>
  <si>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</si>
  <si>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</si>
  <si>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</si>
  <si>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</si>
  <si>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</si>
  <si>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</si>
  <si>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</si>
  <si>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</si>
  <si>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</si>
  <si>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</si>
  <si>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</si>
  <si>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</si>
  <si>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</si>
  <si>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</si>
  <si>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</si>
  <si>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</si>
  <si>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</si>
  <si>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</si>
  <si>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</si>
  <si>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</si>
  <si>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</si>
  <si>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</si>
  <si>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</si>
  <si>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</si>
  <si>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</si>
  <si>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</si>
  <si>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</si>
  <si>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</si>
  <si>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</si>
  <si>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</si>
  <si>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</si>
  <si>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</si>
  <si>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</si>
  <si>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</si>
  <si>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</si>
  <si>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</si>
  <si>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</si>
  <si>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</si>
  <si>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</si>
  <si>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</si>
  <si>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</si>
  <si>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</si>
  <si>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</si>
  <si>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</si>
  <si>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</si>
  <si>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</si>
  <si>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</si>
  <si>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</si>
  <si>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</si>
  <si>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</si>
  <si>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</si>
  <si>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</si>
  <si>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</si>
  <si>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</si>
  <si>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</si>
  <si>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</si>
  <si>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</si>
  <si>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</si>
  <si>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</si>
  <si>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</si>
  <si>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</si>
  <si>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</si>
  <si>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</si>
  <si>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</si>
  <si>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</si>
  <si>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</si>
  <si>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</si>
  <si>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</si>
  <si>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</si>
  <si>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</si>
  <si>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</si>
  <si>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</si>
  <si>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</si>
  <si>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</si>
  <si>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</si>
  <si>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</si>
  <si>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</si>
  <si>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</si>
  <si>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</si>
  <si>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</si>
  <si>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</si>
  <si>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</si>
  <si>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</si>
  <si>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</si>
  <si>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</si>
  <si>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</si>
  <si>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</si>
  <si>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</si>
  <si>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</si>
  <si>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</si>
  <si>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</si>
  <si>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</si>
  <si>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</si>
  <si>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</si>
  <si>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</si>
  <si>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</si>
  <si>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</si>
  <si>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</si>
  <si>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</si>
  <si>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</si>
  <si>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</si>
  <si>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</si>
  <si>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</si>
  <si>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</si>
  <si>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</si>
  <si>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</si>
  <si>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</si>
  <si>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</si>
  <si>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</si>
  <si>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</si>
  <si>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</si>
  <si>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</si>
  <si>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</si>
  <si>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</si>
  <si>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</si>
  <si>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</si>
  <si>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</si>
  <si>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</si>
  <si>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</si>
  <si>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</si>
  <si>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</si>
  <si>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</si>
  <si>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</si>
  <si>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</si>
  <si>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</si>
  <si>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</si>
  <si>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</si>
  <si>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</si>
  <si>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</si>
  <si>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</si>
  <si>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</si>
  <si>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</si>
  <si>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</si>
  <si>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</si>
  <si>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</si>
  <si>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</si>
  <si>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</si>
  <si>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</si>
  <si>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</si>
  <si>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</si>
  <si>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</si>
  <si>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</si>
  <si>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</si>
  <si>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</si>
  <si>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</si>
  <si>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</si>
  <si>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</si>
  <si>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</si>
  <si>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</si>
  <si>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</si>
  <si>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</si>
  <si>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</si>
  <si>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</si>
  <si>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</si>
  <si>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</si>
  <si>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</si>
  <si>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</si>
  <si>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</si>
  <si>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</si>
  <si>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</si>
  <si>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</si>
  <si>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</si>
  <si>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</si>
  <si>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</si>
  <si>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</si>
  <si>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</si>
  <si>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</si>
  <si>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</si>
  <si>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</si>
  <si>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</si>
  <si>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</si>
  <si>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</si>
  <si>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</si>
  <si>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</si>
  <si>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</si>
  <si>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</si>
  <si>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</si>
  <si>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</si>
  <si>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</si>
  <si>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</si>
  <si>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</si>
  <si>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</si>
  <si>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</si>
  <si>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</si>
  <si>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</si>
  <si>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</si>
  <si>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</si>
  <si>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</si>
  <si>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</si>
  <si>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</si>
  <si>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</si>
  <si>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</si>
  <si>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</si>
  <si>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</si>
  <si>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</si>
  <si>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</si>
  <si>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</si>
  <si>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</si>
  <si>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</si>
  <si>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</si>
  <si>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</si>
  <si>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</si>
  <si>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</si>
  <si>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</si>
  <si>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</si>
  <si>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</si>
  <si>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</si>
  <si>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</si>
  <si>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</si>
  <si>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</si>
  <si>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</si>
  <si>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</si>
  <si>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</si>
  <si>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</si>
  <si>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</si>
  <si>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</si>
  <si>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</si>
  <si>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</si>
  <si>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</si>
  <si>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</si>
  <si>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</si>
  <si>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</si>
  <si>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</si>
  <si>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</si>
  <si>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</si>
  <si>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</si>
  <si>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</si>
  <si>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</si>
  <si>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</si>
  <si>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</si>
  <si>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</si>
  <si>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</si>
  <si>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</si>
  <si>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</si>
  <si>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</si>
  <si>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</si>
  <si>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</si>
  <si>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</si>
  <si>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</si>
  <si>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</si>
  <si>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</si>
  <si>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</si>
  <si>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</si>
  <si>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</si>
  <si>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</si>
  <si>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</si>
  <si>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</si>
  <si>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</si>
  <si>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</si>
  <si>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</si>
  <si>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</si>
  <si>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</si>
  <si>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</si>
  <si>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</si>
  <si>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</si>
  <si>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</si>
  <si>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</si>
  <si>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</si>
  <si>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</si>
  <si>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</si>
  <si>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</si>
  <si>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</si>
  <si>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</si>
  <si>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</si>
  <si>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</si>
  <si>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</si>
  <si>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</si>
  <si>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</si>
  <si>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</si>
  <si>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</si>
  <si>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</si>
  <si>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</si>
  <si>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</si>
  <si>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</si>
  <si>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</si>
  <si>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</si>
  <si>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</si>
  <si>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</si>
  <si>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</si>
  <si>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</si>
  <si>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</si>
  <si>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</si>
  <si>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</si>
  <si>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</si>
  <si>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</si>
  <si>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</si>
  <si>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</si>
  <si>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</si>
  <si>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</si>
  <si>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</si>
  <si>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</si>
  <si>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</si>
  <si>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</si>
  <si>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</si>
  <si>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</si>
  <si>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</si>
  <si>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</si>
  <si>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</si>
  <si>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</si>
  <si>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</si>
  <si>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</si>
  <si>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</si>
  <si>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</si>
  <si>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</si>
  <si>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</si>
  <si>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</si>
  <si>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</si>
  <si>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</si>
  <si>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</si>
  <si>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</si>
  <si>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</si>
  <si>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</si>
  <si>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</si>
  <si>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</si>
  <si>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</si>
  <si>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</si>
  <si>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</si>
  <si>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</si>
  <si>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</si>
  <si>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</si>
  <si>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</si>
  <si>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</si>
  <si>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</si>
  <si>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</si>
  <si>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</si>
  <si>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</si>
  <si>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</si>
  <si>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</si>
  <si>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</si>
  <si>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</si>
  <si>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</si>
  <si>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</si>
  <si>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</si>
  <si>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</si>
  <si>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</si>
  <si>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</si>
  <si>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</si>
  <si>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</si>
  <si>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</si>
  <si>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</si>
  <si>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</si>
  <si>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</si>
  <si>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</si>
  <si>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</si>
  <si>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</si>
  <si>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</si>
  <si>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</si>
  <si>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</si>
  <si>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</si>
  <si>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</si>
  <si>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</si>
  <si>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</si>
  <si>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</si>
  <si>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</si>
  <si>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</si>
  <si>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</si>
  <si>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</si>
  <si>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</si>
  <si>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</si>
  <si>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</si>
  <si>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</si>
  <si>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</si>
  <si>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</si>
  <si>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</si>
  <si>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</si>
  <si>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</si>
  <si>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</si>
  <si>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</si>
  <si>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</si>
  <si>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</si>
  <si>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</si>
  <si>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</si>
  <si>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</si>
  <si>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</si>
  <si>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</si>
  <si>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</si>
  <si>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</si>
  <si>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</si>
  <si>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</si>
  <si>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</si>
  <si>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</si>
  <si>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</si>
  <si>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</si>
  <si>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</si>
  <si>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</si>
  <si>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</si>
  <si>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</si>
  <si>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</si>
  <si>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</si>
  <si>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</si>
  <si>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</si>
  <si>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</si>
  <si>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</si>
  <si>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</si>
  <si>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</si>
  <si>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</si>
  <si>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</si>
  <si>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</si>
  <si>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</si>
  <si>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</si>
  <si>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</si>
  <si>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</si>
  <si>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</si>
  <si>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</si>
  <si>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</si>
  <si>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</si>
  <si>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</si>
  <si>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</si>
  <si>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</si>
  <si>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</si>
  <si>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</si>
  <si>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</si>
  <si>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</si>
  <si>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</si>
  <si>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</si>
  <si>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</si>
  <si>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</si>
  <si>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</si>
  <si>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</si>
  <si>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</si>
  <si>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</si>
  <si>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</si>
  <si>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</si>
  <si>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</si>
  <si>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</si>
  <si>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</si>
  <si>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</si>
  <si>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</si>
  <si>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</si>
  <si>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</si>
  <si>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</si>
  <si>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</si>
  <si>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</si>
  <si>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</si>
  <si>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</si>
  <si>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</si>
  <si>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</si>
  <si>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</si>
  <si>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</si>
  <si>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</si>
  <si>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</si>
  <si>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</si>
  <si>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</si>
  <si>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</si>
  <si>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</si>
  <si>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</si>
  <si>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</si>
  <si>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</si>
  <si>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</si>
  <si>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</si>
  <si>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</si>
  <si>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</si>
  <si>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</si>
  <si>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</si>
  <si>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</si>
  <si>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</si>
  <si>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</si>
  <si>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</si>
  <si>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</si>
  <si>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</si>
  <si>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</si>
  <si>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</si>
  <si>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</si>
  <si>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</si>
  <si>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</si>
  <si>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</si>
  <si>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</si>
  <si>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</si>
  <si>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</si>
  <si>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</si>
  <si>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</si>
  <si>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</si>
  <si>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</si>
  <si>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</si>
  <si>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</si>
  <si>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</si>
  <si>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</si>
  <si>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</si>
  <si>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</si>
  <si>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</si>
  <si>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</si>
  <si>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</si>
  <si>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</si>
  <si>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</si>
  <si>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</si>
  <si>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</si>
  <si>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</si>
  <si>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</si>
  <si>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</si>
  <si>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</si>
  <si>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</si>
  <si>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</si>
  <si>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</si>
  <si>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</si>
  <si>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</si>
  <si>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</si>
  <si>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</si>
  <si>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</si>
  <si>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</si>
  <si>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</si>
  <si>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</si>
  <si>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</si>
  <si>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</si>
  <si>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</si>
  <si>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</si>
  <si>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</si>
  <si>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</si>
  <si>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</si>
  <si>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</si>
  <si>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</si>
  <si>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</si>
  <si>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</si>
  <si>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</si>
  <si>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</si>
  <si>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</si>
  <si>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</si>
  <si>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</si>
  <si>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</si>
  <si>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</si>
  <si>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</si>
  <si>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</si>
  <si>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</si>
  <si>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</si>
  <si>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</si>
  <si>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</si>
  <si>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</si>
  <si>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</si>
  <si>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</si>
  <si>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</si>
  <si>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</si>
  <si>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</si>
  <si>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</si>
  <si>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</si>
  <si>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</si>
  <si>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</si>
  <si>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</si>
  <si>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</si>
  <si>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</si>
  <si>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</si>
  <si>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</si>
  <si>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</si>
  <si>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</si>
  <si>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</si>
  <si>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</si>
  <si>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</si>
  <si>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</si>
  <si>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</si>
  <si>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</si>
  <si>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</si>
  <si>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</si>
  <si>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</si>
  <si>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</si>
  <si>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</si>
  <si>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</si>
  <si>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</si>
  <si>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</si>
  <si>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</si>
  <si>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</si>
  <si>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</si>
  <si>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</si>
  <si>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</si>
  <si>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</si>
  <si>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</si>
  <si>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</si>
  <si>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</si>
  <si>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</si>
  <si>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</si>
  <si>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</si>
  <si>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</si>
  <si>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</si>
  <si>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</si>
  <si>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</si>
  <si>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</si>
  <si>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</si>
  <si>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</si>
  <si>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</si>
  <si>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</si>
  <si>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</si>
  <si>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</si>
  <si>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</si>
  <si>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</si>
  <si>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</si>
  <si>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</si>
  <si>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</si>
  <si>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</si>
  <si>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</si>
  <si>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</si>
  <si>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</si>
  <si>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</si>
  <si>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</si>
  <si>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</si>
  <si>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</si>
  <si>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</si>
  <si>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</si>
  <si>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</si>
  <si>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</si>
  <si>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</si>
  <si>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</si>
  <si>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</si>
  <si>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</si>
  <si>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</si>
  <si>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</si>
  <si>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</si>
  <si>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</si>
  <si>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</si>
  <si>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</si>
  <si>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</si>
  <si>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</si>
  <si>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</si>
  <si>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</si>
  <si>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</si>
  <si>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</si>
  <si>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</si>
  <si>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</si>
  <si>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</si>
  <si>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</si>
  <si>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</si>
  <si>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</si>
  <si>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</si>
  <si>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</si>
  <si>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</si>
  <si>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</si>
  <si>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</si>
  <si>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</si>
  <si>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</si>
  <si>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</si>
  <si>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</si>
  <si>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</si>
  <si>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</si>
  <si>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</si>
  <si>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</si>
  <si>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</si>
  <si>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</si>
  <si>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</si>
  <si>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</si>
  <si>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</si>
  <si>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</si>
  <si>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</si>
  <si>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</si>
  <si>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</si>
  <si>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</si>
  <si>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</si>
  <si>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</si>
  <si>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</si>
  <si>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</si>
  <si>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</si>
  <si>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</si>
  <si>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</si>
  <si>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</si>
  <si>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</si>
  <si>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</si>
  <si>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</si>
  <si>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</si>
  <si>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</si>
  <si>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</si>
  <si>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</si>
  <si>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</si>
  <si>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</si>
  <si>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</si>
  <si>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</si>
  <si>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</si>
  <si>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</si>
  <si>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</si>
  <si>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</si>
  <si>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</si>
  <si>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</si>
  <si>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</si>
  <si>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</si>
  <si>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</si>
  <si>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</si>
  <si>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</si>
  <si>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</si>
  <si>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</si>
  <si>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</si>
  <si>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</si>
  <si>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</si>
  <si>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</si>
  <si>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</si>
  <si>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</si>
  <si>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</si>
  <si>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</si>
  <si>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</si>
  <si>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</si>
  <si>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</si>
  <si>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</si>
  <si>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</si>
  <si>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</si>
  <si>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</si>
  <si>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</si>
  <si>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</si>
  <si>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</si>
  <si>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</si>
  <si>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</si>
  <si>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</si>
  <si>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</si>
  <si>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</si>
  <si>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</si>
  <si>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</si>
  <si>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</si>
  <si>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</si>
  <si>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</si>
  <si>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</si>
  <si>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</si>
  <si>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</si>
  <si>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</si>
  <si>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</si>
  <si>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</si>
  <si>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</si>
  <si>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</si>
  <si>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</si>
  <si>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</si>
  <si>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</si>
  <si>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</si>
  <si>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</si>
  <si>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</si>
  <si>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</si>
  <si>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</si>
  <si>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</si>
  <si>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</si>
  <si>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</si>
  <si>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</si>
  <si>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</si>
  <si>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</si>
  <si>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</si>
  <si>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</si>
  <si>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</si>
  <si>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</si>
  <si>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</si>
  <si>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</si>
  <si>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</si>
  <si>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</si>
  <si>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</si>
  <si>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</si>
  <si>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</si>
  <si>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</si>
  <si>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</si>
  <si>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</si>
  <si>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</si>
  <si>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</si>
  <si>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</si>
  <si>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</si>
  <si>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</si>
  <si>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</si>
  <si>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</si>
  <si>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</si>
  <si>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</si>
  <si>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</si>
  <si>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</si>
  <si>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</si>
  <si>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</si>
  <si>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</si>
  <si>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</si>
  <si>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</si>
  <si>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</si>
  <si>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</si>
  <si>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</si>
  <si>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</si>
  <si>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</si>
  <si>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</si>
  <si>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</si>
  <si>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</si>
  <si>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</si>
  <si>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</si>
  <si>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</si>
  <si>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</si>
  <si>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</si>
  <si>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</si>
  <si>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</si>
  <si>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</si>
  <si>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</si>
  <si>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</si>
  <si>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</si>
  <si>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</si>
  <si>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</si>
  <si>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</si>
  <si>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</si>
  <si>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</si>
  <si>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</si>
  <si>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</si>
  <si>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</si>
  <si>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</si>
  <si>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</si>
  <si>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</si>
  <si>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</si>
  <si>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</si>
  <si>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</si>
  <si>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</si>
  <si>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</si>
  <si>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</si>
  <si>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</si>
  <si>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</si>
  <si>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</si>
  <si>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</si>
  <si>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</si>
  <si>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</si>
  <si>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</si>
  <si>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</si>
  <si>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</si>
  <si>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</si>
  <si>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</si>
  <si>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</si>
  <si>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</si>
  <si>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</si>
  <si>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</si>
  <si>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</si>
  <si>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</si>
  <si>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</si>
  <si>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</si>
  <si>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</si>
  <si>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</si>
  <si>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</si>
  <si>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</si>
  <si>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</si>
  <si>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</si>
  <si>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</si>
  <si>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</si>
  <si>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</si>
  <si>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</si>
  <si>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</si>
  <si>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</si>
  <si>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</si>
  <si>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</si>
  <si>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</si>
  <si>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</si>
  <si>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</si>
  <si>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</si>
  <si>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</si>
  <si>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</si>
  <si>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</si>
  <si>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</si>
  <si>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</si>
  <si>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</si>
  <si>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</si>
  <si>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</si>
  <si>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</si>
  <si>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</si>
  <si>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</si>
  <si>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</si>
  <si>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</si>
  <si>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</si>
  <si>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</si>
  <si>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</si>
  <si>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</si>
  <si>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</si>
  <si>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</si>
  <si>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</si>
  <si>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</si>
  <si>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</si>
  <si>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</si>
  <si>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</si>
  <si>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</si>
  <si>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</si>
  <si>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</si>
  <si>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</si>
  <si>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</si>
  <si>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</si>
  <si>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</si>
  <si>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</si>
  <si>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</si>
  <si>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</si>
  <si>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</si>
  <si>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</si>
  <si>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</si>
  <si>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</si>
  <si>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</si>
  <si>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</si>
  <si>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</si>
  <si>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</si>
  <si>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</si>
  <si>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</si>
  <si>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</si>
  <si>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</si>
  <si>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</si>
  <si>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</si>
  <si>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</si>
  <si>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</si>
  <si>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</si>
  <si>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</si>
  <si>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</si>
  <si>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</si>
  <si>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</si>
  <si>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</si>
  <si>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</si>
  <si>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</si>
  <si>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</si>
  <si>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</si>
  <si>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</si>
  <si>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</si>
  <si>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</si>
  <si>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</si>
  <si>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</si>
  <si>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</si>
  <si>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</si>
  <si>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</si>
  <si>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</si>
  <si>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</si>
  <si>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</si>
  <si>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</si>
  <si>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</si>
  <si>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</si>
  <si>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</si>
  <si>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</si>
  <si>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</si>
  <si>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</si>
  <si>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</si>
  <si>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</si>
  <si>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</si>
  <si>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</si>
  <si>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</si>
  <si>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</si>
  <si>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</si>
  <si>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</si>
  <si>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</si>
  <si>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</si>
  <si>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</si>
  <si>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</si>
  <si>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</si>
  <si>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</si>
  <si>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</si>
  <si>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</si>
  <si>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</si>
  <si>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</si>
  <si>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</si>
  <si>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</si>
  <si>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</si>
  <si>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</si>
  <si>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</si>
  <si>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</si>
  <si>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</si>
  <si>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</si>
  <si>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</si>
  <si>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</si>
  <si>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</si>
  <si>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</si>
  <si>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</si>
  <si>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</si>
  <si>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</si>
  <si>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</si>
  <si>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</si>
  <si>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</si>
  <si>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</si>
  <si>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</si>
  <si>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</si>
  <si>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</si>
  <si>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</si>
  <si>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</si>
  <si>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</si>
  <si>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</si>
  <si>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</si>
  <si>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</si>
  <si>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</si>
  <si>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</si>
  <si>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</si>
  <si>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</si>
  <si>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</si>
  <si>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</si>
  <si>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</si>
  <si>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</si>
  <si>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</si>
  <si>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</si>
  <si>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</si>
  <si>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</si>
  <si>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</si>
  <si>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</si>
  <si>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</si>
  <si>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</si>
  <si>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</si>
  <si>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</si>
  <si>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</si>
  <si>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</si>
  <si>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</si>
  <si>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</si>
  <si>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</si>
  <si>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</si>
  <si>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</si>
  <si>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</si>
  <si>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</si>
  <si>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</si>
  <si>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</si>
  <si>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</si>
  <si>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</si>
  <si>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</si>
  <si>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</si>
  <si>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</si>
  <si>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</si>
  <si>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</si>
  <si>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</si>
  <si>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</si>
  <si>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</si>
  <si>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</si>
  <si>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</si>
  <si>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</si>
  <si>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</si>
  <si>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</si>
  <si>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</si>
  <si>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</si>
  <si>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</si>
  <si>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</si>
  <si>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</si>
  <si>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</si>
  <si>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</si>
  <si>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</si>
  <si>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</si>
  <si>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</si>
  <si>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</si>
  <si>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</si>
  <si>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</si>
  <si>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</si>
  <si>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</si>
  <si>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</si>
  <si>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</si>
  <si>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</si>
  <si>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</si>
  <si>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</si>
  <si>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</si>
  <si>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</si>
  <si>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</si>
  <si>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</si>
  <si>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</si>
  <si>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</si>
  <si>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</si>
  <si>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</si>
  <si>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</si>
  <si>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</si>
  <si>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</si>
  <si>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</si>
  <si>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</si>
  <si>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</si>
  <si>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</si>
  <si>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</si>
  <si>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</si>
  <si>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</si>
  <si>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</si>
  <si>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</si>
  <si>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</si>
  <si>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</si>
  <si>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</si>
  <si>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</si>
  <si>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</si>
  <si>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</si>
  <si>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</si>
  <si>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</si>
  <si>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</si>
  <si>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</si>
  <si>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</si>
  <si>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</si>
  <si>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</si>
  <si>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</si>
  <si>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</si>
  <si>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</si>
  <si>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</si>
  <si>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</si>
  <si>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</si>
  <si>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</si>
  <si>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</si>
  <si>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</si>
  <si>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</si>
  <si>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</si>
  <si>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</si>
  <si>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</si>
  <si>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</si>
  <si>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</si>
  <si>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</si>
  <si>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</si>
  <si>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</si>
  <si>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</si>
  <si>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</si>
  <si>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</si>
  <si>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</si>
  <si>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</si>
  <si>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</si>
  <si>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</si>
  <si>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</si>
  <si>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</si>
  <si>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</si>
  <si>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</si>
  <si>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</si>
  <si>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</si>
  <si>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</si>
  <si>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</si>
  <si>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</si>
  <si>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</si>
  <si>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</si>
  <si>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</si>
  <si>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</si>
  <si>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</si>
  <si>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</si>
  <si>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</si>
  <si>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</si>
  <si>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</si>
  <si>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</si>
  <si>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</si>
  <si>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</si>
  <si>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</si>
  <si>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</si>
  <si>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</si>
  <si>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</si>
  <si>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</si>
  <si>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</si>
  <si>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</si>
  <si>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</si>
  <si>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</si>
  <si>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</si>
  <si>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</si>
  <si>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</si>
  <si>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</si>
  <si>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</si>
  <si>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</si>
  <si>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</si>
  <si>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</si>
  <si>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</si>
  <si>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</si>
  <si>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</si>
  <si>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</si>
  <si>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</si>
  <si>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</si>
  <si>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</si>
  <si>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</si>
  <si>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</si>
  <si>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</si>
  <si>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</si>
  <si>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</si>
  <si>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</si>
  <si>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</si>
  <si>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</si>
  <si>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</si>
  <si>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</si>
  <si>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</si>
  <si>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</si>
  <si>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</si>
  <si>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</si>
  <si>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</si>
  <si>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</si>
  <si>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</si>
  <si>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</si>
  <si>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</si>
  <si>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</si>
  <si>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</si>
  <si>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</si>
  <si>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</si>
  <si>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</si>
  <si>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</si>
  <si>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</si>
  <si>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</si>
  <si>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</si>
  <si>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</si>
  <si>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</si>
  <si>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</si>
  <si>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</si>
  <si>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</si>
  <si>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</si>
  <si>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</si>
  <si>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</si>
  <si>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</si>
  <si>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</si>
  <si>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</si>
  <si>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</si>
  <si>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</si>
  <si>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</si>
  <si>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</si>
  <si>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</si>
  <si>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</si>
  <si>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</si>
  <si>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</si>
  <si>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</si>
  <si>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</si>
  <si>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</si>
  <si>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</si>
  <si>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</si>
  <si>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</si>
  <si>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</si>
  <si>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</si>
  <si>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</si>
  <si>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</si>
  <si>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</si>
  <si>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</si>
  <si>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</si>
  <si>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</si>
  <si>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</si>
  <si>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</si>
  <si>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</si>
  <si>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</si>
  <si>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</si>
  <si>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</si>
  <si>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</si>
  <si>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</si>
  <si>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</si>
  <si>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</si>
  <si>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</si>
  <si>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</si>
  <si>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</si>
  <si>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</si>
  <si>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</si>
  <si>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</si>
  <si>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</si>
  <si>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</si>
  <si>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</si>
  <si>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</si>
  <si>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</si>
  <si>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</si>
  <si>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</si>
  <si>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</si>
  <si>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</si>
  <si>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</si>
  <si>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</si>
  <si>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</si>
  <si>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</si>
  <si>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</si>
  <si>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</si>
  <si>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</si>
  <si>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</si>
  <si>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</si>
  <si>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</si>
  <si>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</si>
  <si>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</si>
  <si>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</si>
  <si>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</si>
  <si>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</si>
  <si>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</si>
  <si>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</si>
  <si>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</si>
  <si>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</si>
  <si>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</si>
  <si>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</si>
  <si>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</si>
  <si>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</si>
  <si>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</si>
  <si>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</si>
  <si>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</si>
  <si>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</si>
  <si>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</si>
  <si>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</si>
  <si>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</si>
  <si>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</si>
  <si>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</si>
  <si>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</si>
  <si>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</si>
  <si>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</si>
  <si>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</si>
  <si>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</si>
  <si>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</si>
  <si>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</si>
  <si>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</si>
  <si>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</si>
  <si>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</si>
  <si>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</si>
  <si>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</si>
  <si>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</si>
  <si>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</si>
  <si>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</si>
  <si>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</si>
  <si>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</si>
  <si>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</si>
  <si>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</si>
  <si>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</si>
  <si>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</si>
  <si>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</si>
  <si>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</si>
  <si>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</si>
  <si>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</si>
  <si>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</si>
  <si>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</si>
  <si>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</si>
  <si>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</si>
  <si>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</si>
  <si>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</si>
  <si>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</si>
  <si>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</si>
  <si>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</si>
  <si>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</si>
  <si>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</si>
  <si>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</si>
  <si>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</si>
  <si>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</si>
  <si>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</si>
  <si>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</si>
  <si>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</si>
  <si>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</si>
  <si>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</si>
  <si>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</si>
  <si>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</si>
  <si>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</si>
  <si>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</si>
  <si>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</si>
  <si>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</si>
  <si>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</si>
  <si>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</si>
  <si>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</si>
  <si>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</si>
  <si>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</si>
  <si>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</si>
  <si>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</si>
  <si>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</si>
  <si>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</si>
  <si>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</si>
  <si>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</si>
  <si>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</si>
  <si>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</si>
  <si>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</si>
  <si>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</si>
  <si>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</si>
  <si>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</si>
  <si>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</si>
  <si>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</si>
  <si>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</si>
  <si>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</si>
  <si>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</si>
  <si>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</si>
  <si>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</si>
  <si>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</si>
  <si>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</si>
  <si>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</si>
  <si>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</si>
  <si>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</si>
  <si>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</si>
  <si>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</si>
  <si>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</si>
  <si>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</si>
  <si>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</si>
  <si>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</si>
  <si>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</si>
  <si>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</si>
  <si>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</si>
  <si>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</si>
  <si>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</si>
  <si>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</si>
  <si>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</si>
  <si>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</si>
  <si>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</si>
  <si>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</si>
  <si>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</si>
  <si>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</si>
  <si>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</si>
  <si>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</si>
  <si>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</si>
  <si>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</si>
  <si>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</si>
  <si>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</si>
  <si>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</si>
  <si>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</si>
  <si>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</si>
  <si>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</si>
  <si>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</si>
  <si>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</si>
  <si>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</si>
  <si>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</si>
  <si>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</si>
  <si>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</si>
  <si>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</si>
  <si>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</si>
  <si>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</si>
  <si>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</si>
  <si>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</si>
  <si>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</si>
  <si>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</si>
  <si>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</si>
  <si>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</si>
  <si>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</si>
  <si>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</si>
  <si>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</si>
  <si>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</si>
  <si>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</si>
  <si>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</si>
  <si>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</si>
  <si>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</si>
  <si>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</si>
  <si>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</si>
  <si>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</si>
  <si>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</si>
  <si>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</si>
  <si>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</si>
  <si>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</si>
  <si>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</si>
  <si>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</si>
  <si>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</si>
  <si>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</si>
  <si>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</si>
  <si>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</si>
  <si>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</si>
  <si>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</si>
  <si>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</si>
  <si>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</si>
  <si>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</si>
  <si>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</si>
  <si>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</si>
  <si>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</si>
  <si>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</si>
  <si>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</si>
  <si>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</si>
  <si>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</si>
  <si>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</si>
  <si>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</si>
  <si>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</si>
  <si>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</si>
  <si>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</si>
  <si>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</si>
  <si>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</si>
  <si>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</si>
  <si>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</si>
  <si>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</si>
  <si>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</si>
  <si>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</si>
  <si>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</si>
  <si>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</si>
  <si>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</si>
  <si>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</si>
  <si>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</si>
  <si>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</si>
  <si>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</si>
  <si>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</si>
  <si>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</si>
  <si>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</si>
  <si>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</si>
  <si>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</si>
  <si>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</si>
  <si>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</si>
  <si>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</si>
  <si>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</si>
  <si>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</si>
  <si>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</si>
  <si>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</si>
  <si>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</si>
  <si>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</si>
  <si>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</si>
  <si>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</si>
  <si>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</si>
  <si>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</si>
  <si>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</si>
  <si>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</si>
  <si>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</si>
  <si>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</si>
  <si>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</si>
  <si>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</si>
  <si>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</si>
  <si>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</si>
  <si>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</si>
  <si>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</si>
  <si>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</si>
  <si>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</si>
  <si>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</si>
  <si>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</si>
  <si>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</si>
  <si>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</si>
  <si>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</si>
  <si>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</si>
  <si>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</si>
  <si>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</si>
  <si>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</si>
  <si>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</si>
  <si>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</si>
  <si>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</si>
  <si>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</si>
  <si>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</si>
  <si>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</si>
  <si>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</si>
  <si>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</si>
  <si>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</si>
  <si>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</si>
  <si>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</si>
  <si>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</si>
  <si>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</si>
  <si>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</si>
  <si>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</si>
  <si>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</si>
  <si>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</si>
  <si>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</si>
  <si>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</si>
  <si>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</si>
  <si>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</si>
  <si>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</si>
  <si>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</si>
  <si>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</si>
  <si>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</si>
  <si>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</si>
  <si>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</si>
  <si>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</si>
  <si>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</si>
  <si>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</si>
  <si>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</si>
  <si>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</si>
  <si>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</si>
  <si>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</si>
  <si>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</si>
  <si>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</si>
  <si>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</si>
  <si>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</si>
  <si>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</si>
  <si>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</si>
  <si>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</si>
  <si>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</si>
  <si>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</si>
  <si>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</si>
  <si>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</si>
  <si>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</si>
  <si>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</si>
  <si>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</si>
  <si>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</si>
  <si>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</si>
  <si>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</si>
  <si>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</si>
  <si>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</si>
  <si>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</si>
  <si>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</si>
  <si>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</si>
  <si>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</si>
  <si>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</si>
  <si>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</si>
  <si>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</si>
  <si>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</si>
  <si>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</si>
  <si>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</si>
  <si>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</si>
  <si>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</si>
  <si>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</si>
  <si>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</si>
  <si>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</si>
  <si>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</si>
  <si>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</si>
  <si>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</si>
  <si>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</si>
  <si>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</si>
  <si>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</si>
  <si>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</si>
  <si>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</si>
  <si>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</si>
  <si>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</si>
  <si>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</si>
  <si>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</si>
  <si>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</si>
  <si>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</si>
  <si>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</si>
  <si>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</si>
  <si>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</si>
  <si>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</si>
  <si>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</si>
  <si>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</si>
  <si>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</si>
  <si>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</si>
  <si>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</si>
  <si>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</si>
  <si>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</si>
  <si>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</si>
  <si>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</si>
  <si>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</si>
  <si>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</si>
  <si>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</si>
  <si>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</si>
  <si>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</si>
  <si>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</si>
  <si>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</si>
  <si>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</si>
  <si>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</si>
  <si>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</si>
  <si>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</si>
  <si>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</si>
  <si>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</si>
  <si>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</si>
  <si>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</si>
  <si>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</si>
  <si>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</si>
  <si>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</si>
  <si>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</si>
  <si>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</si>
  <si>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</si>
  <si>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</si>
  <si>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</si>
  <si>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</si>
  <si>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</si>
  <si>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</si>
  <si>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</si>
  <si>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</si>
  <si>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</si>
  <si>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</si>
  <si>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</si>
  <si>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</si>
  <si>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</si>
  <si>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</si>
  <si>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</si>
  <si>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</si>
  <si>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</si>
  <si>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</si>
  <si>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</si>
  <si>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</si>
  <si>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</si>
  <si>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</si>
  <si>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</si>
  <si>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</si>
  <si>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</si>
  <si>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</si>
  <si>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</si>
  <si>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</si>
  <si>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</si>
  <si>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</si>
  <si>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</si>
  <si>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</si>
  <si>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</si>
  <si>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</si>
  <si>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</si>
  <si>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</si>
  <si>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</si>
  <si>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</si>
  <si>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</si>
  <si>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</si>
  <si>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</si>
  <si>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</si>
  <si>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</si>
  <si>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</si>
  <si>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</si>
  <si>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</si>
  <si>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</si>
  <si>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</si>
  <si>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</si>
  <si>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</si>
  <si>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</si>
  <si>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</si>
  <si>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</si>
  <si>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</si>
  <si>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</si>
  <si>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</si>
  <si>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</si>
  <si>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</si>
  <si>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</si>
  <si>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</si>
  <si>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</si>
  <si>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</si>
  <si>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</si>
  <si>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</si>
  <si>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</si>
  <si>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</si>
  <si>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</si>
  <si>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</si>
  <si>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</si>
  <si>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</si>
  <si>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</si>
  <si>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</si>
  <si>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</si>
  <si>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</si>
  <si>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</si>
  <si>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</si>
  <si>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</si>
  <si>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</si>
  <si>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</si>
  <si>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</si>
  <si>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</si>
  <si>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</si>
  <si>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</si>
  <si>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</si>
  <si>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</si>
  <si>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</si>
  <si>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</si>
  <si>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</si>
  <si>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</si>
  <si>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</si>
  <si>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</si>
  <si>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</si>
  <si>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</si>
  <si>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</si>
  <si>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</si>
  <si>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</si>
  <si>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</si>
  <si>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</si>
  <si>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</si>
  <si>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</si>
  <si>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</si>
  <si>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</si>
  <si>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</si>
  <si>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</si>
  <si>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</si>
  <si>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</si>
  <si>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</si>
  <si>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</si>
  <si>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</si>
  <si>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</si>
  <si>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</si>
  <si>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</si>
  <si>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</si>
  <si>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</si>
  <si>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</si>
  <si>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</si>
  <si>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</si>
  <si>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</si>
  <si>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</si>
  <si>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</si>
  <si>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</si>
  <si>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</si>
  <si>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</si>
  <si>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</si>
  <si>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</si>
  <si>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</si>
  <si>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</si>
  <si>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</si>
  <si>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</si>
  <si>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</si>
  <si>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</si>
  <si>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</si>
  <si>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</si>
  <si>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</si>
  <si>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</si>
  <si>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</si>
  <si>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</si>
  <si>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</si>
  <si>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</si>
  <si>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</si>
  <si>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</si>
  <si>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</si>
  <si>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</si>
  <si>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</si>
  <si>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</si>
  <si>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</si>
  <si>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</si>
  <si>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</si>
  <si>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</si>
  <si>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</si>
  <si>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</si>
  <si>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</si>
  <si>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</si>
  <si>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</si>
  <si>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</si>
  <si>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</si>
  <si>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</si>
  <si>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</si>
  <si>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</si>
  <si>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</si>
  <si>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</si>
  <si>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</si>
  <si>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</si>
  <si>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</si>
  <si>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</si>
  <si>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</si>
  <si>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</si>
  <si>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</si>
  <si>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</si>
  <si>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</si>
  <si>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</si>
  <si>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</si>
  <si>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</si>
  <si>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</si>
  <si>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</si>
  <si>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</si>
  <si>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</si>
  <si>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</si>
  <si>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</si>
  <si>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</si>
  <si>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</si>
  <si>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</si>
  <si>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</si>
  <si>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</si>
  <si>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</si>
  <si>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</si>
  <si>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</si>
  <si>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</si>
  <si>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</si>
  <si>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</si>
  <si>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</si>
  <si>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</si>
  <si>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</si>
  <si>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</si>
  <si>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</si>
  <si>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</si>
  <si>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</si>
  <si>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</si>
  <si>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</si>
  <si>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</si>
  <si>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</si>
  <si>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</si>
  <si>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</si>
  <si>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</si>
  <si>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</si>
  <si>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</si>
  <si>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</si>
  <si>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</si>
  <si>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</si>
  <si>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</si>
  <si>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</si>
  <si>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</si>
  <si>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</si>
  <si>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</si>
  <si>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</si>
  <si>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</si>
  <si>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</si>
  <si>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</si>
  <si>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</si>
  <si>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</si>
  <si>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</si>
  <si>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</si>
  <si>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</si>
  <si>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</si>
  <si>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</si>
  <si>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</si>
  <si>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</si>
  <si>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</si>
  <si>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</si>
  <si>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</si>
  <si>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</si>
  <si>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</si>
  <si>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</si>
  <si>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</si>
  <si>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</si>
  <si>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</si>
  <si>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</si>
  <si>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</si>
  <si>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</si>
  <si>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</si>
  <si>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</si>
  <si>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</si>
  <si>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</si>
  <si>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</si>
  <si>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</si>
  <si>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</si>
  <si>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</si>
  <si>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</si>
  <si>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</si>
  <si>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</si>
  <si>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</si>
  <si>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</si>
  <si>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</si>
  <si>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</si>
  <si>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</si>
  <si>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</si>
  <si>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</si>
  <si>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</si>
  <si>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</si>
  <si>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</si>
  <si>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</si>
  <si>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</si>
  <si>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</si>
  <si>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</si>
  <si>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</si>
  <si>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</si>
  <si>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</si>
  <si>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</si>
  <si>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</si>
  <si>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</si>
  <si>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</si>
  <si>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</si>
  <si>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</si>
  <si>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</si>
  <si>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</si>
  <si>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</si>
  <si>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</si>
  <si>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</si>
  <si>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</si>
  <si>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</si>
  <si>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</si>
  <si>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</si>
  <si>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</si>
  <si>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</si>
  <si>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</si>
  <si>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</si>
  <si>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</si>
  <si>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</si>
  <si>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</si>
  <si>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</si>
  <si>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</si>
  <si>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</si>
  <si>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</si>
  <si>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</si>
  <si>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</si>
  <si>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</si>
  <si>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</si>
  <si>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</si>
  <si>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</si>
  <si>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</si>
  <si>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</si>
  <si>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</si>
  <si>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</si>
  <si>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</si>
  <si>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</si>
  <si>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</si>
  <si>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</si>
  <si>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</si>
  <si>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</si>
  <si>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</si>
  <si>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</si>
  <si>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</si>
  <si>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</si>
  <si>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</si>
  <si>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</si>
  <si>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</si>
  <si>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</si>
  <si>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</si>
  <si>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</si>
  <si>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</si>
  <si>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</si>
  <si>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</si>
  <si>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</si>
  <si>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</si>
  <si>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</si>
  <si>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</si>
  <si>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</si>
  <si>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</si>
  <si>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</si>
  <si>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</si>
  <si>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</si>
  <si>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</si>
  <si>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</si>
  <si>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</si>
  <si>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</si>
  <si>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</si>
  <si>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</si>
  <si>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</si>
  <si>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</si>
  <si>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</si>
  <si>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</si>
  <si>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</si>
  <si>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</si>
  <si>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</si>
  <si>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</si>
  <si>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</si>
  <si>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</si>
  <si>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</si>
  <si>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</si>
  <si>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</si>
  <si>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</si>
  <si>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</si>
  <si>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</si>
  <si>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</si>
  <si>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</si>
  <si>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</si>
  <si>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</si>
  <si>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</si>
  <si>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</si>
  <si>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</si>
  <si>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</si>
  <si>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</si>
  <si>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</si>
  <si>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</si>
  <si>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</si>
  <si>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</si>
  <si>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</si>
  <si>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</si>
  <si>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</si>
  <si>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</si>
  <si>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</si>
  <si>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</si>
  <si>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</si>
  <si>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</si>
  <si>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</si>
  <si>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</si>
  <si>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</si>
  <si>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</si>
  <si>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</si>
  <si>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</si>
  <si>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</si>
  <si>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</si>
  <si>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</si>
  <si>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</si>
  <si>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</si>
  <si>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</si>
  <si>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</si>
  <si>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</si>
  <si>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</si>
  <si>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</si>
  <si>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</si>
  <si>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</si>
  <si>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</si>
  <si>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</si>
  <si>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</si>
  <si>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</si>
  <si>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</si>
  <si>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</si>
  <si>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</si>
  <si>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</si>
  <si>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</si>
  <si>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</si>
  <si>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</si>
  <si>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</si>
  <si>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</si>
  <si>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</si>
  <si>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</si>
  <si>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</si>
  <si>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</si>
  <si>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</si>
  <si>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</si>
  <si>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</si>
  <si>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</si>
  <si>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</si>
  <si>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</si>
  <si>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</si>
  <si>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</si>
  <si>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</si>
  <si>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</si>
  <si>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</si>
  <si>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</si>
  <si>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</si>
  <si>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</si>
  <si>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</si>
  <si>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</si>
  <si>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</si>
  <si>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</si>
  <si>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</si>
  <si>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</si>
  <si>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</si>
  <si>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</si>
  <si>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</si>
  <si>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</si>
  <si>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</si>
  <si>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</si>
  <si>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</si>
  <si>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</si>
  <si>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</si>
  <si>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</si>
  <si>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</si>
  <si>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</si>
  <si>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</si>
  <si>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</si>
  <si>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</si>
  <si>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</si>
  <si>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</si>
  <si>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</si>
  <si>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</si>
  <si>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</si>
  <si>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</si>
  <si>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</si>
  <si>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</si>
  <si>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</si>
  <si>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</si>
  <si>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</si>
  <si>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</si>
  <si>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</si>
  <si>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</si>
  <si>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</si>
  <si>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</si>
  <si>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</si>
  <si>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</si>
  <si>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</si>
  <si>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</si>
  <si>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</si>
  <si>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</si>
  <si>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</si>
  <si>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</si>
  <si>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</si>
  <si>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</si>
  <si>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</si>
  <si>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</si>
  <si>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</si>
  <si>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</si>
  <si>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</si>
  <si>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</si>
  <si>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</si>
  <si>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</si>
  <si>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</si>
  <si>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</si>
  <si>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</si>
  <si>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</si>
  <si>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</si>
  <si>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</si>
  <si>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</si>
  <si>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</si>
  <si>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</si>
  <si>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</si>
  <si>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</si>
  <si>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</si>
  <si>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</si>
  <si>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</si>
  <si>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</si>
  <si>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</si>
  <si>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</si>
  <si>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</si>
  <si>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</si>
  <si>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</si>
  <si>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</si>
  <si>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</si>
  <si>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</si>
  <si>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</si>
  <si>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</si>
  <si>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</si>
  <si>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</si>
  <si>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</si>
  <si>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</si>
  <si>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</si>
  <si>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</si>
  <si>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</si>
  <si>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</si>
  <si>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</si>
  <si>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</si>
  <si>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</si>
  <si>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</si>
  <si>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</si>
  <si>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</si>
  <si>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</si>
  <si>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</si>
  <si>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</si>
  <si>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</si>
  <si>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</si>
  <si>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</si>
  <si>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</si>
  <si>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</si>
  <si>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</si>
  <si>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</si>
  <si>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</si>
  <si>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</si>
  <si>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</si>
  <si>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</si>
  <si>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</si>
  <si>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</si>
  <si>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</si>
  <si>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</si>
  <si>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</si>
  <si>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</si>
  <si>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</si>
  <si>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</si>
  <si>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</si>
  <si>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</si>
  <si>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</si>
  <si>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</si>
  <si>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</si>
  <si>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</si>
  <si>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</si>
  <si>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</si>
  <si>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</si>
  <si>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</si>
  <si>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</si>
  <si>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</si>
  <si>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</si>
  <si>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</si>
  <si>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</si>
  <si>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</si>
  <si>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</si>
  <si>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</si>
  <si>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</si>
  <si>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</si>
  <si>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</si>
  <si>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</si>
  <si>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</si>
  <si>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</si>
  <si>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</si>
  <si>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</si>
  <si>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</si>
  <si>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</si>
  <si>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</si>
  <si>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</si>
  <si>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</si>
  <si>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</si>
  <si>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</si>
  <si>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</si>
  <si>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</si>
  <si>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</si>
  <si>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</si>
  <si>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</si>
  <si>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</si>
  <si>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</si>
  <si>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</si>
  <si>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</si>
  <si>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</si>
  <si>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</si>
  <si>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</si>
  <si>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</si>
  <si>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</si>
  <si>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</si>
  <si>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</si>
  <si>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</si>
  <si>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</si>
  <si>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</si>
  <si>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</si>
  <si>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</si>
  <si>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</si>
  <si>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</si>
  <si>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</si>
  <si>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</si>
  <si>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</si>
  <si>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</si>
  <si>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</si>
  <si>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</si>
  <si>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</si>
  <si>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</si>
  <si>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</si>
  <si>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</si>
  <si>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</si>
  <si>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</si>
  <si>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</si>
  <si>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</si>
  <si>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</si>
  <si>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</si>
  <si>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</si>
  <si>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</si>
  <si>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</si>
  <si>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</si>
  <si>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</si>
  <si>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</si>
  <si>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</si>
  <si>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</si>
  <si>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</si>
  <si>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</si>
  <si>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</si>
  <si>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</si>
  <si>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</si>
  <si>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</si>
  <si>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</si>
  <si>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</si>
  <si>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</si>
  <si>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</si>
  <si>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</si>
  <si>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</si>
  <si>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</si>
  <si>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</si>
  <si>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</si>
  <si>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</si>
  <si>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</si>
  <si>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</si>
  <si>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</si>
  <si>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</si>
  <si>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</si>
  <si>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</si>
  <si>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</si>
  <si>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</si>
  <si>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</si>
  <si>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</si>
  <si>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</si>
  <si>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</si>
  <si>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</si>
  <si>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</si>
  <si>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</si>
  <si>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</si>
  <si>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</si>
  <si>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</si>
  <si>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</si>
  <si>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</si>
  <si>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</si>
  <si>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</si>
  <si>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</si>
  <si>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</si>
  <si>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</si>
  <si>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</si>
  <si>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</si>
  <si>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</si>
  <si>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</si>
  <si>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</si>
  <si>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</si>
  <si>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</si>
  <si>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</si>
  <si>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</si>
  <si>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</si>
  <si>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</si>
  <si>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</si>
  <si>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</si>
  <si>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</si>
  <si>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</si>
  <si>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</si>
  <si>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</si>
  <si>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</si>
  <si>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</si>
  <si>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</si>
  <si>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</si>
  <si>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</si>
  <si>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</si>
  <si>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</si>
  <si>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</si>
  <si>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</si>
  <si>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</si>
  <si>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</si>
  <si>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</si>
  <si>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</si>
  <si>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</si>
  <si>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</si>
  <si>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</si>
  <si>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</si>
  <si>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</si>
  <si>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</si>
  <si>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</si>
  <si>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</si>
  <si>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</si>
  <si>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</si>
  <si>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</si>
  <si>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</si>
  <si>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</si>
  <si>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</si>
  <si>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</si>
  <si>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</si>
  <si>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</si>
  <si>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</si>
  <si>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</si>
  <si>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</si>
  <si>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</si>
  <si>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</si>
  <si>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</si>
  <si>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</si>
  <si>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</si>
  <si>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</si>
  <si>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</si>
  <si>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</si>
  <si>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</si>
  <si>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</si>
  <si>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</si>
  <si>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</si>
  <si>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</si>
  <si>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</si>
  <si>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</si>
  <si>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</si>
  <si>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</si>
  <si>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</si>
  <si>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</si>
  <si>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</si>
  <si>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</si>
  <si>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</si>
  <si>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</si>
  <si>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</si>
  <si>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</si>
  <si>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</si>
  <si>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</si>
  <si>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</si>
  <si>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</si>
  <si>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</si>
  <si>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</si>
  <si>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</si>
  <si>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</si>
  <si>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</si>
  <si>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</si>
  <si>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</si>
  <si>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</si>
  <si>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</si>
  <si>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</si>
  <si>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</si>
  <si>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</si>
  <si>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</si>
  <si>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</si>
  <si>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</si>
  <si>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</si>
  <si>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</si>
  <si>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</si>
  <si>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</si>
  <si>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</si>
  <si>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</si>
  <si>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</si>
  <si>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</si>
  <si>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</si>
  <si>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</si>
  <si>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</si>
  <si>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</si>
  <si>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</si>
  <si>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</si>
  <si>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</si>
  <si>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</si>
  <si>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</si>
  <si>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</si>
  <si>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</si>
  <si>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</si>
  <si>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</si>
  <si>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</si>
  <si>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</si>
  <si>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</si>
  <si>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</si>
  <si>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</si>
  <si>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</si>
  <si>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</si>
  <si>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</si>
  <si>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</si>
  <si>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</si>
  <si>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</si>
  <si>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</si>
  <si>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</si>
  <si>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</si>
  <si>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</si>
  <si>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</si>
  <si>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</si>
  <si>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</si>
  <si>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</si>
  <si>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</si>
  <si>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</si>
  <si>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</si>
  <si>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</si>
  <si>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</si>
  <si>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</si>
  <si>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</si>
  <si>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</si>
  <si>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</si>
  <si>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</si>
  <si>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</si>
  <si>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</si>
  <si>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</si>
  <si>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</si>
  <si>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</si>
  <si>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</si>
  <si>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</si>
  <si>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</si>
  <si>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</si>
  <si>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</si>
  <si>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</si>
  <si>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</si>
  <si>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</si>
  <si>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</si>
  <si>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</si>
  <si>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</si>
  <si>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</si>
  <si>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</si>
  <si>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</si>
  <si>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</si>
  <si>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</si>
  <si>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</si>
  <si>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</si>
  <si>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</si>
  <si>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</si>
  <si>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</si>
  <si>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</si>
  <si>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</si>
  <si>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</si>
  <si>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</si>
  <si>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</si>
  <si>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</si>
  <si>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</si>
  <si>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</si>
  <si>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</si>
  <si>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</si>
  <si>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</si>
  <si>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</si>
  <si>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</si>
  <si>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</si>
  <si>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</si>
  <si>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</si>
  <si>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</si>
  <si>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</si>
  <si>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</si>
  <si>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</si>
  <si>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</si>
  <si>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</si>
  <si>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</si>
  <si>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</si>
  <si>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</si>
  <si>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</si>
  <si>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</si>
  <si>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</si>
  <si>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</si>
  <si>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</si>
  <si>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</si>
  <si>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</si>
  <si>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</si>
  <si>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</si>
  <si>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</si>
  <si>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</si>
  <si>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</si>
  <si>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</si>
  <si>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</si>
  <si>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</si>
  <si>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</si>
  <si>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</si>
  <si>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</si>
  <si>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</si>
  <si>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</si>
  <si>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</si>
  <si>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</si>
  <si>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</si>
  <si>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</si>
  <si>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</si>
  <si>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</si>
  <si>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</si>
  <si>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</si>
  <si>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</si>
  <si>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</si>
  <si>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</si>
  <si>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</si>
  <si>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</si>
  <si>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</si>
  <si>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</si>
  <si>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</si>
  <si>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</si>
  <si>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</si>
  <si>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</si>
  <si>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</si>
  <si>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</si>
  <si>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</si>
  <si>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</si>
  <si>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</si>
  <si>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</si>
  <si>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</si>
  <si>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</si>
  <si>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</si>
  <si>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</si>
  <si>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</si>
  <si>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</si>
  <si>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</si>
  <si>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</si>
  <si>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</si>
  <si>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</si>
  <si>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</si>
  <si>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</si>
  <si>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</si>
  <si>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</si>
  <si>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</si>
  <si>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</si>
  <si>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</si>
  <si>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</si>
  <si>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</si>
  <si>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</si>
  <si>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</si>
  <si>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</si>
  <si>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</si>
  <si>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</si>
  <si>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</si>
  <si>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</si>
  <si>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</si>
  <si>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</si>
  <si>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</si>
  <si>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</si>
  <si>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</si>
  <si>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</si>
  <si>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</si>
  <si>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</si>
  <si>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</si>
  <si>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</si>
  <si>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</si>
  <si>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</si>
  <si>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</si>
  <si>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</si>
  <si>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</si>
  <si>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</si>
  <si>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</si>
  <si>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</si>
  <si>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</si>
  <si>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</si>
  <si>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</si>
  <si>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</si>
  <si>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</si>
  <si>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</si>
  <si>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</si>
  <si>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</si>
  <si>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</si>
  <si>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</si>
  <si>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</si>
  <si>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</si>
  <si>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</si>
  <si>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</si>
  <si>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</si>
  <si>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</si>
  <si>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</si>
  <si>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</si>
  <si>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</si>
  <si>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</si>
  <si>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</si>
  <si>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</si>
  <si>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</si>
  <si>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</si>
  <si>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</si>
  <si>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</si>
  <si>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</si>
  <si>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</si>
  <si>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</si>
  <si>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</si>
  <si>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</si>
  <si>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</si>
  <si>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</si>
  <si>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</si>
  <si>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</si>
  <si>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</si>
  <si>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</si>
  <si>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</si>
  <si>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</si>
  <si>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</si>
  <si>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</si>
  <si>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</si>
  <si>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</si>
  <si>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</si>
  <si>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</si>
  <si>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</si>
  <si>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</si>
  <si>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</si>
  <si>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</si>
  <si>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</si>
  <si>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</si>
  <si>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</si>
  <si>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</si>
  <si>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</si>
  <si>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</si>
  <si>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</si>
  <si>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</si>
  <si>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</si>
  <si>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</si>
  <si>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</si>
  <si>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</si>
  <si>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</si>
  <si>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</si>
  <si>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</si>
  <si>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</si>
  <si>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</si>
  <si>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</si>
  <si>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</si>
  <si>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</si>
  <si>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</si>
  <si>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</si>
  <si>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</si>
  <si>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</si>
  <si>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</si>
  <si>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</si>
  <si>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</si>
  <si>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</si>
  <si>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</si>
  <si>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</si>
  <si>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</si>
  <si>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</si>
  <si>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</si>
  <si>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</si>
  <si>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</si>
  <si>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</si>
  <si>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</si>
  <si>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</si>
  <si>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</si>
  <si>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</si>
  <si>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</si>
  <si>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</si>
  <si>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</si>
  <si>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</si>
  <si>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</si>
  <si>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</si>
  <si>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</si>
  <si>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</si>
  <si>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</si>
  <si>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</si>
  <si>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</si>
  <si>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</si>
  <si>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</si>
  <si>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</si>
  <si>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</si>
  <si>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</si>
  <si>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</si>
  <si>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</si>
  <si>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</si>
  <si>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</si>
  <si>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</si>
  <si>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</si>
  <si>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</si>
  <si>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</si>
  <si>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</si>
  <si>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</si>
  <si>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</si>
  <si>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</si>
  <si>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</si>
  <si>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</si>
  <si>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</si>
  <si>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</si>
  <si>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</si>
  <si>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</si>
  <si>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</si>
  <si>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</si>
  <si>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</si>
  <si>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</si>
  <si>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</si>
  <si>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</si>
  <si>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</si>
  <si>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</si>
  <si>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</si>
  <si>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</si>
  <si>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</si>
  <si>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</si>
  <si>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</si>
  <si>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</si>
  <si>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</si>
  <si>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</si>
  <si>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</si>
  <si>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</si>
  <si>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</si>
  <si>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</si>
  <si>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</si>
  <si>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</si>
  <si>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</si>
  <si>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</si>
  <si>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</si>
  <si>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</si>
  <si>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</si>
  <si>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</si>
  <si>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</si>
  <si>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</si>
  <si>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</si>
  <si>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</si>
  <si>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</si>
  <si>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</si>
  <si>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</si>
  <si>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</si>
  <si>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</si>
  <si>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</si>
  <si>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</si>
  <si>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</si>
  <si>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</si>
  <si>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</si>
  <si>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</si>
  <si>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</si>
  <si>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</si>
  <si>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</si>
  <si>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</si>
  <si>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</si>
  <si>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</si>
  <si>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</si>
  <si>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</si>
  <si>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</si>
  <si>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</si>
  <si>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</si>
  <si>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</si>
  <si>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</si>
  <si>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</si>
  <si>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</si>
  <si>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</si>
  <si>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</si>
  <si>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</si>
  <si>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</si>
  <si>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</si>
  <si>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</si>
  <si>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</si>
  <si>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</si>
  <si>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</si>
  <si>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</si>
  <si>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</si>
  <si>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</si>
  <si>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</si>
  <si>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</si>
  <si>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</si>
  <si>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</si>
  <si>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</si>
  <si>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</si>
  <si>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</si>
  <si>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</si>
  <si>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</si>
  <si>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</si>
  <si>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</si>
  <si>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</si>
  <si>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</si>
  <si>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</si>
  <si>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</si>
  <si>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</si>
  <si>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</si>
  <si>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</si>
  <si>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</si>
  <si>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</si>
  <si>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</si>
  <si>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</si>
  <si>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</si>
  <si>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</si>
  <si>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</si>
  <si>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</si>
  <si>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</si>
  <si>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</si>
  <si>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</si>
  <si>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</si>
  <si>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</si>
  <si>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</si>
  <si>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</si>
  <si>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</si>
  <si>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</si>
  <si>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</si>
  <si>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</si>
  <si>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</si>
  <si>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</si>
  <si>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</si>
  <si>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</si>
  <si>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</si>
  <si>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</si>
  <si>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</si>
  <si>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</si>
  <si>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</si>
  <si>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</si>
  <si>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</si>
  <si>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</si>
  <si>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</si>
  <si>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</si>
  <si>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</si>
  <si>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</si>
  <si>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</si>
  <si>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</si>
  <si>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</si>
  <si>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</si>
  <si>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</si>
  <si>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</si>
  <si>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</si>
  <si>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</si>
  <si>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</si>
  <si>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</si>
  <si>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</si>
  <si>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</si>
  <si>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</si>
  <si>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</si>
  <si>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</si>
  <si>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</si>
  <si>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</si>
  <si>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</si>
  <si>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</si>
  <si>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</si>
  <si>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</si>
  <si>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</si>
  <si>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</si>
  <si>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</si>
  <si>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</si>
  <si>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</si>
  <si>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</si>
  <si>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</si>
  <si>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</si>
  <si>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</si>
  <si>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</si>
  <si>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</si>
  <si>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</si>
  <si>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</si>
  <si>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</si>
  <si>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</si>
  <si>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</si>
  <si>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</si>
  <si>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</si>
  <si>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</si>
  <si>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</si>
  <si>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</si>
  <si>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</si>
  <si>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</si>
  <si>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</si>
  <si>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</si>
  <si>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</si>
  <si>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</si>
  <si>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</si>
  <si>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</si>
  <si>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</si>
  <si>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</si>
  <si>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</si>
  <si>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</si>
  <si>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</si>
  <si>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</si>
  <si>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</si>
  <si>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</si>
  <si>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</si>
  <si>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</si>
  <si>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</si>
  <si>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</si>
  <si>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</si>
  <si>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</si>
  <si>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</si>
  <si>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</si>
  <si>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</si>
  <si>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</si>
  <si>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</si>
  <si>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</si>
  <si>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</si>
  <si>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</si>
  <si>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</si>
  <si>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</si>
  <si>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</si>
  <si>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</si>
  <si>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</si>
  <si>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</si>
  <si>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</si>
  <si>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</si>
  <si>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</si>
  <si>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</si>
  <si>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</si>
  <si>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</si>
  <si>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</si>
  <si>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</si>
  <si>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</si>
  <si>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</si>
  <si>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</si>
  <si>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</si>
  <si>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</si>
  <si>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</si>
  <si>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</si>
  <si>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</si>
  <si>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</si>
  <si>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</si>
  <si>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</si>
  <si>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</si>
  <si>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</si>
  <si>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</si>
  <si>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</si>
  <si>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</si>
  <si>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</si>
  <si>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</si>
  <si>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</si>
  <si>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</si>
  <si>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</si>
  <si>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</si>
  <si>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</si>
  <si>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</si>
  <si>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</si>
  <si>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</si>
  <si>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</si>
  <si>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</si>
  <si>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</si>
  <si>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</si>
  <si>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</si>
  <si>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</si>
  <si>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</si>
  <si>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</si>
  <si>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</si>
  <si>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</si>
  <si>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</si>
  <si>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</si>
  <si>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</si>
  <si>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</si>
  <si>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</si>
  <si>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</si>
  <si>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</si>
  <si>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</si>
  <si>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</si>
  <si>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</si>
  <si>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</si>
  <si>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</si>
  <si>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</si>
  <si>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</si>
  <si>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</si>
  <si>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</si>
  <si>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</si>
  <si>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</si>
  <si>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</si>
  <si>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</si>
  <si>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</si>
  <si>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</si>
  <si>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</si>
  <si>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</si>
  <si>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</si>
  <si>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</si>
  <si>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</si>
  <si>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</si>
  <si>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</si>
  <si>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</si>
  <si>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</si>
  <si>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</si>
  <si>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</si>
  <si>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</si>
  <si>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</si>
  <si>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</si>
  <si>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</si>
  <si>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</si>
  <si>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</si>
  <si>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</si>
  <si>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</si>
  <si>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</si>
  <si>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</si>
  <si>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</si>
  <si>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</si>
  <si>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</si>
  <si>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</si>
  <si>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</si>
  <si>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</si>
  <si>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</si>
  <si>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</si>
  <si>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</si>
  <si>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</si>
  <si>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</si>
  <si>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</si>
  <si>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</si>
  <si>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</si>
  <si>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</si>
  <si>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</si>
  <si>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</si>
  <si>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</si>
  <si>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</si>
  <si>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</si>
  <si>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</si>
  <si>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</si>
  <si>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</si>
  <si>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</si>
  <si>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</si>
  <si>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</si>
  <si>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</si>
  <si>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</si>
  <si>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</si>
  <si>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</si>
  <si>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</si>
  <si>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</si>
  <si>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</si>
  <si>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</si>
  <si>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</si>
  <si>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</si>
  <si>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</si>
  <si>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</si>
  <si>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</si>
  <si>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</si>
  <si>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</si>
  <si>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</si>
  <si>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</si>
  <si>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</si>
  <si>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</si>
  <si>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</si>
  <si>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</si>
  <si>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</si>
  <si>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</si>
  <si>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</si>
  <si>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</si>
  <si>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</si>
  <si>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</si>
  <si>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</si>
  <si>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</si>
  <si>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</si>
  <si>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</si>
  <si>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</si>
  <si>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</si>
  <si>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</si>
  <si>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</si>
  <si>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</si>
  <si>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</si>
  <si>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</si>
  <si>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</si>
  <si>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</si>
  <si>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</si>
  <si>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</si>
  <si>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</si>
  <si>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</si>
  <si>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</si>
  <si>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</si>
  <si>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</si>
  <si>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</si>
  <si>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</si>
  <si>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</si>
  <si>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</si>
  <si>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</si>
  <si>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</si>
  <si>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</si>
  <si>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</si>
  <si>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</si>
  <si>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</si>
  <si>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</si>
  <si>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</si>
  <si>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</si>
  <si>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</si>
  <si>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</si>
  <si>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</si>
  <si>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</si>
  <si>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</si>
  <si>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</si>
  <si>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</si>
  <si>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</si>
  <si>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</si>
  <si>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</si>
  <si>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</si>
  <si>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</si>
  <si>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</si>
  <si>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</si>
  <si>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</si>
  <si>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</si>
  <si>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</si>
  <si>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</si>
  <si>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</si>
  <si>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</si>
  <si>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</si>
  <si>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</si>
  <si>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</si>
  <si>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</si>
  <si>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</si>
  <si>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</si>
  <si>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</si>
  <si>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</si>
  <si>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</si>
  <si>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</si>
  <si>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</si>
  <si>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</si>
  <si>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</si>
  <si>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</si>
  <si>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</si>
  <si>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</si>
  <si>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</si>
  <si>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</si>
  <si>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</si>
  <si>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</si>
  <si>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</si>
  <si>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</si>
  <si>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</si>
  <si>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</si>
  <si>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</si>
  <si>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</si>
  <si>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</si>
  <si>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</si>
  <si>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</si>
  <si>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</si>
  <si>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</si>
  <si>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</si>
  <si>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</si>
  <si>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</si>
  <si>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</si>
  <si>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</si>
  <si>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</si>
  <si>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</si>
  <si>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</si>
  <si>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</si>
  <si>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</si>
  <si>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</si>
  <si>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</si>
  <si>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</si>
  <si>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</si>
  <si>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</si>
  <si>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</si>
  <si>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</si>
  <si>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</si>
  <si>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</si>
  <si>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</si>
  <si>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</si>
  <si>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</si>
  <si>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</si>
  <si>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</si>
  <si>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</si>
  <si>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</si>
  <si>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</si>
  <si>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</si>
  <si>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</si>
  <si>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</si>
  <si>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</si>
  <si>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</si>
  <si>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</si>
  <si>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</si>
  <si>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</si>
  <si>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</si>
  <si>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</si>
  <si>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</si>
  <si>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</si>
  <si>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</si>
  <si>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</si>
  <si>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</si>
  <si>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</si>
  <si>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</si>
  <si>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</si>
  <si>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</si>
  <si>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</si>
  <si>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</si>
  <si>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</si>
  <si>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</si>
  <si>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</si>
  <si>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</si>
  <si>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</si>
  <si>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</si>
  <si>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</si>
  <si>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</si>
  <si>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</si>
  <si>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</si>
  <si>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</si>
  <si>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</si>
  <si>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</si>
  <si>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</si>
  <si>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</si>
  <si>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</si>
  <si>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</si>
  <si>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</si>
  <si>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</si>
  <si>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</si>
  <si>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</si>
  <si>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</si>
  <si>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</si>
  <si>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</si>
  <si>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</si>
  <si>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</si>
  <si>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</si>
  <si>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</si>
  <si>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</si>
  <si>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</si>
  <si>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</si>
  <si>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</si>
  <si>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</si>
  <si>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</si>
  <si>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</si>
  <si>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</si>
  <si>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</si>
  <si>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</si>
  <si>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</si>
  <si>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</si>
  <si>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</si>
  <si>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</si>
  <si>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</si>
  <si>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</si>
  <si>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</si>
  <si>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</si>
  <si>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</si>
  <si>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</si>
  <si>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</si>
  <si>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</si>
  <si>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</si>
  <si>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</si>
  <si>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</si>
  <si>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</si>
  <si>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</si>
  <si>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</si>
  <si>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</si>
  <si>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</si>
  <si>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</si>
  <si>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</si>
  <si>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</si>
  <si>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</si>
  <si>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</si>
  <si>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</si>
  <si>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</si>
  <si>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</si>
  <si>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</si>
  <si>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</si>
  <si>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</si>
  <si>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</si>
  <si>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</si>
  <si>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</si>
  <si>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</si>
  <si>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</si>
  <si>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</si>
  <si>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</si>
  <si>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</si>
  <si>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</si>
  <si>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</si>
  <si>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</si>
  <si>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</si>
  <si>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</si>
  <si>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</si>
  <si>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</si>
  <si>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</si>
  <si>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</si>
  <si>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</si>
  <si>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</si>
  <si>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</si>
  <si>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</si>
  <si>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</si>
  <si>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</si>
  <si>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</si>
  <si>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</si>
  <si>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</si>
  <si>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</si>
  <si>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</si>
  <si>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</si>
  <si>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</si>
  <si>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</si>
  <si>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</si>
  <si>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</si>
  <si>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</si>
  <si>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</si>
  <si>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</si>
  <si>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</si>
  <si>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</si>
  <si>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</si>
  <si>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</si>
  <si>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</si>
  <si>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</si>
  <si>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</si>
  <si>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</si>
  <si>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</si>
  <si>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</si>
  <si>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</si>
  <si>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</si>
  <si>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</si>
  <si>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</si>
  <si>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</si>
  <si>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</si>
  <si>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</si>
  <si>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</si>
  <si>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</si>
  <si>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</si>
  <si>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</si>
  <si>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</si>
  <si>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</si>
  <si>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</si>
  <si>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</si>
  <si>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</si>
  <si>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</si>
  <si>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</si>
  <si>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</si>
  <si>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</si>
  <si>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</si>
  <si>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</si>
  <si>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</si>
  <si>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</si>
  <si>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</si>
  <si>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</si>
  <si>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</si>
  <si>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</si>
  <si>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</si>
  <si>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</si>
  <si>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</si>
  <si>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</si>
  <si>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</si>
  <si>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</si>
  <si>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</si>
  <si>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</si>
  <si>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</si>
  <si>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</si>
  <si>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</si>
  <si>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</si>
  <si>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</si>
  <si>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</si>
  <si>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</si>
  <si>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</si>
  <si>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</si>
  <si>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</si>
  <si>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</si>
  <si>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</si>
  <si>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</si>
  <si>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</si>
  <si>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</si>
  <si>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</si>
  <si>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</si>
  <si>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</si>
  <si>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</si>
  <si>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</si>
  <si>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</si>
  <si>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</si>
  <si>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</si>
  <si>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</si>
  <si>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</si>
  <si>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</si>
  <si>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</si>
  <si>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</si>
  <si>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</si>
  <si>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</si>
  <si>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</si>
  <si>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</si>
  <si>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</si>
  <si>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</si>
  <si>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</si>
  <si>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</si>
  <si>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</si>
  <si>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</si>
  <si>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</si>
  <si>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</si>
  <si>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</si>
  <si>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</si>
  <si>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</si>
  <si>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</si>
  <si>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</si>
  <si>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</si>
  <si>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</si>
  <si>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</si>
  <si>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</si>
  <si>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</si>
  <si>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</si>
  <si>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</si>
  <si>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</si>
  <si>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</si>
  <si>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</si>
  <si>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</si>
  <si>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</si>
  <si>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</si>
  <si>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</si>
  <si>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</si>
  <si>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</si>
  <si>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</si>
  <si>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</si>
  <si>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</si>
  <si>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</si>
  <si>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</si>
  <si>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</si>
  <si>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</si>
  <si>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</si>
  <si>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</si>
  <si>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</si>
  <si>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</si>
  <si>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</si>
  <si>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</si>
  <si>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</si>
  <si>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</si>
  <si>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</si>
  <si>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</si>
  <si>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</si>
  <si>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</si>
  <si>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</si>
  <si>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</si>
  <si>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</si>
  <si>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</si>
  <si>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</si>
  <si>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</si>
  <si>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</si>
  <si>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</si>
  <si>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</si>
  <si>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</si>
  <si>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</si>
  <si>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</si>
  <si>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</si>
  <si>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</si>
  <si>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</si>
  <si>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</si>
  <si>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</si>
  <si>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</si>
  <si>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</si>
  <si>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</si>
  <si>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</si>
  <si>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</si>
  <si>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</si>
  <si>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</si>
  <si>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</si>
  <si>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</si>
  <si>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</si>
  <si>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</si>
  <si>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</si>
  <si>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</si>
  <si>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</si>
  <si>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</si>
  <si>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</si>
  <si>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</si>
  <si>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</si>
  <si>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</si>
  <si>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</si>
  <si>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</si>
  <si>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</si>
  <si>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</si>
  <si>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</si>
  <si>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</si>
  <si>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</si>
  <si>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</si>
  <si>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</si>
  <si>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</si>
  <si>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</si>
  <si>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</si>
  <si>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</si>
  <si>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</si>
  <si>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</si>
  <si>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</si>
  <si>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</si>
  <si>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</si>
  <si>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</si>
  <si>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</si>
  <si>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</si>
  <si>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</si>
  <si>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</si>
  <si>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</si>
  <si>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</si>
  <si>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</si>
  <si>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</si>
  <si>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</si>
  <si>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</si>
  <si>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</si>
  <si>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</si>
  <si>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</si>
  <si>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</si>
  <si>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</si>
  <si>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</si>
  <si>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</si>
  <si>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</si>
  <si>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</si>
  <si>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</si>
  <si>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</si>
  <si>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</si>
  <si>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</si>
  <si>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</si>
  <si>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</si>
  <si>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</si>
  <si>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</si>
  <si>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</si>
  <si>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</si>
  <si>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</si>
  <si>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</si>
  <si>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</si>
  <si>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</si>
  <si>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</si>
  <si>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</si>
  <si>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</si>
  <si>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</si>
  <si>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</si>
  <si>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</si>
  <si>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</si>
  <si>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</si>
  <si>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</si>
  <si>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</si>
  <si>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</si>
  <si>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</si>
  <si>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</si>
  <si>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</si>
  <si>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</si>
  <si>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</si>
  <si>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</si>
  <si>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</si>
  <si>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</si>
  <si>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</si>
  <si>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</si>
  <si>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</si>
  <si>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</si>
  <si>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</si>
  <si>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</si>
  <si>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</si>
  <si>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</si>
  <si>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</si>
  <si>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</si>
  <si>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</si>
  <si>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</si>
  <si>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</si>
  <si>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</si>
  <si>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</si>
  <si>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</si>
  <si>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</si>
  <si>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</si>
  <si>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</si>
  <si>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</si>
  <si>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</si>
  <si>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</si>
  <si>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</si>
  <si>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</si>
  <si>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</si>
  <si>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</si>
  <si>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</si>
  <si>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</si>
  <si>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</si>
  <si>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</si>
  <si>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</si>
  <si>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</si>
  <si>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</si>
  <si>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</si>
  <si>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</si>
  <si>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</si>
  <si>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</si>
  <si>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</si>
  <si>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</si>
  <si>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</si>
  <si>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</si>
  <si>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</si>
  <si>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</si>
  <si>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</si>
  <si>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</si>
  <si>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</si>
  <si>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</si>
  <si>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</si>
  <si>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</si>
  <si>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</si>
  <si>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</si>
  <si>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</si>
  <si>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</si>
  <si>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</si>
  <si>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</si>
  <si>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</si>
  <si>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</si>
  <si>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</si>
  <si>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</si>
  <si>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</si>
  <si>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</si>
  <si>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</si>
  <si>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</si>
  <si>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</si>
  <si>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</si>
  <si>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</si>
  <si>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</si>
  <si>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</si>
  <si>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</si>
  <si>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</si>
  <si>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</si>
  <si>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</si>
  <si>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</si>
  <si>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</si>
  <si>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</si>
  <si>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</si>
  <si>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</si>
  <si>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</si>
  <si>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</si>
  <si>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</si>
  <si>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</si>
  <si>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</si>
  <si>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</si>
  <si>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</si>
  <si>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</si>
  <si>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</si>
  <si>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</si>
  <si>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</si>
  <si>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</si>
  <si>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</si>
  <si>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</si>
  <si>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</si>
  <si>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</si>
  <si>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</si>
  <si>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</si>
  <si>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</si>
  <si>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</si>
  <si>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</si>
  <si>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</si>
  <si>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</si>
  <si>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</si>
  <si>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</si>
  <si>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</si>
  <si>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</si>
  <si>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</si>
  <si>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</si>
  <si>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</si>
  <si>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</si>
  <si>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</si>
  <si>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</si>
  <si>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</si>
  <si>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</si>
  <si>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</si>
  <si>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</si>
  <si>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</si>
  <si>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</si>
  <si>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</si>
  <si>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</si>
  <si>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</si>
  <si>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</si>
  <si>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</si>
  <si>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</si>
  <si>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</si>
  <si>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</si>
  <si>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</si>
  <si>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</si>
  <si>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</si>
  <si>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</si>
  <si>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</si>
  <si>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</si>
  <si>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</si>
  <si>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</si>
  <si>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</si>
  <si>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</si>
  <si>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</si>
  <si>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</si>
  <si>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</si>
  <si>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</si>
  <si>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</si>
  <si>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</si>
  <si>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</si>
  <si>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</si>
  <si>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</si>
  <si>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</si>
  <si>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</si>
  <si>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</si>
  <si>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</si>
  <si>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</si>
  <si>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</si>
  <si>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</si>
  <si>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</si>
  <si>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</si>
  <si>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</si>
  <si>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</si>
  <si>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</si>
  <si>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</si>
  <si>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</si>
  <si>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</si>
  <si>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</si>
  <si>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</si>
  <si>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</si>
  <si>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</si>
  <si>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</si>
  <si>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</si>
  <si>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</si>
  <si>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</si>
  <si>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</si>
  <si>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</si>
  <si>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</si>
  <si>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</si>
  <si>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</si>
  <si>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</si>
  <si>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</si>
  <si>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</si>
  <si>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</si>
  <si>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</si>
  <si>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</si>
  <si>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</si>
  <si>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</si>
  <si>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</si>
  <si>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</si>
  <si>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</si>
  <si>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</si>
  <si>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</si>
  <si>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</si>
  <si>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</si>
  <si>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</si>
  <si>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</si>
  <si>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</si>
  <si>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</si>
  <si>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</si>
  <si>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</si>
  <si>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</si>
  <si>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</si>
  <si>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</si>
  <si>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</si>
  <si>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</si>
  <si>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</si>
  <si>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</si>
  <si>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</si>
  <si>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</si>
  <si>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</si>
  <si>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</si>
  <si>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</si>
  <si>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</si>
  <si>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</si>
  <si>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</si>
  <si>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</si>
  <si>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</si>
  <si>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</si>
  <si>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</si>
  <si>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</si>
  <si>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</si>
  <si>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</si>
  <si>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</si>
  <si>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</si>
  <si>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</si>
  <si>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</si>
  <si>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</si>
  <si>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</si>
  <si>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</si>
  <si>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</si>
  <si>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</si>
  <si>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</si>
  <si>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</si>
  <si>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</si>
  <si>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</si>
  <si>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</si>
  <si>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</si>
  <si>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</si>
  <si>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</si>
  <si>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</si>
  <si>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</si>
  <si>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</si>
  <si>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</si>
  <si>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</si>
  <si>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</si>
  <si>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</si>
  <si>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</si>
  <si>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</si>
  <si>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</si>
  <si>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</si>
  <si>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</si>
  <si>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</si>
  <si>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</si>
  <si>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</si>
  <si>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</si>
  <si>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</si>
  <si>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</si>
  <si>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</si>
  <si>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</si>
  <si>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</si>
  <si>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</si>
  <si>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</si>
  <si>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</si>
  <si>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</si>
  <si>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</si>
  <si>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</si>
  <si>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</si>
  <si>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</si>
  <si>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</si>
  <si>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</si>
  <si>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</si>
  <si>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</si>
  <si>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</si>
  <si>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</si>
  <si>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</si>
  <si>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</si>
  <si>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</si>
  <si>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</si>
  <si>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</si>
  <si>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</si>
  <si>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</si>
  <si>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</si>
  <si>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</si>
  <si>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</si>
  <si>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</si>
  <si>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</si>
  <si>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</si>
  <si>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</si>
  <si>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</si>
  <si>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</si>
  <si>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</si>
  <si>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</si>
  <si>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</si>
  <si>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</si>
  <si>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</si>
  <si>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</si>
  <si>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</si>
  <si>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</si>
  <si>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</si>
  <si>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</si>
  <si>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</si>
  <si>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</si>
  <si>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</si>
  <si>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</si>
  <si>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</si>
  <si>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</si>
  <si>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</si>
  <si>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</si>
  <si>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</si>
  <si>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</si>
  <si>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</si>
  <si>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</si>
  <si>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</si>
  <si>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</si>
  <si>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</si>
  <si>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</si>
  <si>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</si>
  <si>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</si>
  <si>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</si>
  <si>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</si>
  <si>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</si>
  <si>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</si>
  <si>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</si>
  <si>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</si>
  <si>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</si>
  <si>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</si>
  <si>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</si>
  <si>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</si>
  <si>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</si>
  <si>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</si>
  <si>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</si>
  <si>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</si>
  <si>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</si>
  <si>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</si>
  <si>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</si>
  <si>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</si>
  <si>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</si>
  <si>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</si>
  <si>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</si>
  <si>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</si>
  <si>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</si>
  <si>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</si>
  <si>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</si>
  <si>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</si>
  <si>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</si>
  <si>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</si>
  <si>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</si>
  <si>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</si>
  <si>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</si>
  <si>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</si>
  <si>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</si>
  <si>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</si>
  <si>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</si>
  <si>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</si>
  <si>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</si>
  <si>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</si>
  <si>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</si>
  <si>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</si>
  <si>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</si>
  <si>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</si>
  <si>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</si>
  <si>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</si>
  <si>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</si>
  <si>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</si>
  <si>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</si>
  <si>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</si>
  <si>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</si>
  <si>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</si>
  <si>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</si>
  <si>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</si>
  <si>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</si>
  <si>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</si>
  <si>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</si>
  <si>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</si>
  <si>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</si>
  <si>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</si>
  <si>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</si>
  <si>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</si>
  <si>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</si>
  <si>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</si>
  <si>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</si>
  <si>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</si>
  <si>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</si>
  <si>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</si>
  <si>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</si>
  <si>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</si>
  <si>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</si>
  <si>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</si>
  <si>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</si>
  <si>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</si>
  <si>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</si>
  <si>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</si>
  <si>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</si>
  <si>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</si>
  <si>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</si>
  <si>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</si>
  <si>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</si>
  <si>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</si>
  <si>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</si>
  <si>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</si>
  <si>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</si>
  <si>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</si>
  <si>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</si>
  <si>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</si>
  <si>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</si>
  <si>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</si>
  <si>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</si>
  <si>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</si>
  <si>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</si>
  <si>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</si>
  <si>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</si>
  <si>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</si>
  <si>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</si>
  <si>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</si>
  <si>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</si>
  <si>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</si>
  <si>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</si>
  <si>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</si>
  <si>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</si>
  <si>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</si>
  <si>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</si>
  <si>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</si>
  <si>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</si>
  <si>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</si>
  <si>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</si>
  <si>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</si>
  <si>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</si>
  <si>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</si>
  <si>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</si>
  <si>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</si>
  <si>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</si>
  <si>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</si>
  <si>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</si>
  <si>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</si>
  <si>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</si>
  <si>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</si>
  <si>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</si>
  <si>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</si>
  <si>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</si>
  <si>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</si>
  <si>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</si>
  <si>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</si>
  <si>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</si>
  <si>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</si>
  <si>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</si>
  <si>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</si>
  <si>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</si>
  <si>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</si>
  <si>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</si>
  <si>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</si>
  <si>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</si>
  <si>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</si>
  <si>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</si>
  <si>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</si>
  <si>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</si>
  <si>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</si>
  <si>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</si>
  <si>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</si>
  <si>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</si>
  <si>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</si>
  <si>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</si>
  <si>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</si>
  <si>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</si>
  <si>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</si>
  <si>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</si>
  <si>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</si>
  <si>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</si>
  <si>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</si>
  <si>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</si>
  <si>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</si>
  <si>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</si>
  <si>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</si>
  <si>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</si>
  <si>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</si>
  <si>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</si>
  <si>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</si>
  <si>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</si>
  <si>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</si>
  <si>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</si>
  <si>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</si>
  <si>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</si>
  <si>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</si>
  <si>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</si>
  <si>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</si>
  <si>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</si>
  <si>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</si>
  <si>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</si>
  <si>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</si>
  <si>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</si>
  <si>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</si>
  <si>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</si>
  <si>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</si>
  <si>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</si>
  <si>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</si>
  <si>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</si>
  <si>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</si>
  <si>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</si>
  <si>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</si>
  <si>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</si>
  <si>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</si>
  <si>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</si>
  <si>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</si>
  <si>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</si>
  <si>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</si>
  <si>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</si>
  <si>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</si>
  <si>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</si>
  <si>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</si>
  <si>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</si>
  <si>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</si>
  <si>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</si>
  <si>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</si>
  <si>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</si>
  <si>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</si>
  <si>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</si>
  <si>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</si>
  <si>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</si>
  <si>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</si>
  <si>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</si>
  <si>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</si>
  <si>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</si>
  <si>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</si>
  <si>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</si>
  <si>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</si>
  <si>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</si>
  <si>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</si>
  <si>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</si>
  <si>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</si>
  <si>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</si>
  <si>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</si>
  <si>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</si>
  <si>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</si>
  <si>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</si>
  <si>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</si>
  <si>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</si>
  <si>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</si>
  <si>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</si>
  <si>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</si>
  <si>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</si>
  <si>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</si>
  <si>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</si>
  <si>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</si>
  <si>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</si>
  <si>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</si>
  <si>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</si>
  <si>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</si>
  <si>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</si>
  <si>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</si>
  <si>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</si>
  <si>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</si>
  <si>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</si>
  <si>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</si>
  <si>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</si>
  <si>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</si>
  <si>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</si>
  <si>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</si>
  <si>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</si>
  <si>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</si>
  <si>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</si>
  <si>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</si>
  <si>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</si>
  <si>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</si>
  <si>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</si>
  <si>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</si>
  <si>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</si>
  <si>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</si>
  <si>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</si>
  <si>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</si>
  <si>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</si>
  <si>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</si>
  <si>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</si>
  <si>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</si>
  <si>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</si>
  <si>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</si>
  <si>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</si>
  <si>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</si>
  <si>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</si>
  <si>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</si>
  <si>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</si>
  <si>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</si>
  <si>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</si>
  <si>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</si>
  <si>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</si>
  <si>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</si>
  <si>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</si>
  <si>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</si>
  <si>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</si>
  <si>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</si>
  <si>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</si>
  <si>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</si>
  <si>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</si>
  <si>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</si>
  <si>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</si>
  <si>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</si>
  <si>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</si>
  <si>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</si>
  <si>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</si>
  <si>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</si>
  <si>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</si>
  <si>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</si>
  <si>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</si>
  <si>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</si>
  <si>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</si>
  <si>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</si>
  <si>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</si>
  <si>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</si>
  <si>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</si>
  <si>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</si>
  <si>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</si>
  <si>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</si>
  <si>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</si>
  <si>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</si>
  <si>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</si>
  <si>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</si>
  <si>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</si>
  <si>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</si>
  <si>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</si>
  <si>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</si>
  <si>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</si>
  <si>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</si>
  <si>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</si>
  <si>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</si>
  <si>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</si>
  <si>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</si>
  <si>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</si>
  <si>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</si>
  <si>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</si>
  <si>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</si>
  <si>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</si>
  <si>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</si>
  <si>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</si>
  <si>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</si>
  <si>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</si>
  <si>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</si>
  <si>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</si>
  <si>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</si>
  <si>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</si>
  <si>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</si>
  <si>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</si>
  <si>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</si>
  <si>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</si>
  <si>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</si>
  <si>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</si>
  <si>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</si>
  <si>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</si>
  <si>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</si>
  <si>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</si>
  <si>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</si>
  <si>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</si>
  <si>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</si>
  <si>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</si>
  <si>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</si>
  <si>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</si>
  <si>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</si>
  <si>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</si>
  <si>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</si>
  <si>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</si>
  <si>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</si>
  <si>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</si>
  <si>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</si>
  <si>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</si>
  <si>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</si>
  <si>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</si>
  <si>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</si>
  <si>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</si>
  <si>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</si>
  <si>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</si>
  <si>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</si>
  <si>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</si>
  <si>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</si>
  <si>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</si>
  <si>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</si>
  <si>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</si>
  <si>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</si>
  <si>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</si>
  <si>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</si>
  <si>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</si>
  <si>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</si>
  <si>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</si>
  <si>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</si>
  <si>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</si>
  <si>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</si>
  <si>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</si>
  <si>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</si>
  <si>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</si>
  <si>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</si>
  <si>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</si>
  <si>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</si>
  <si>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</si>
  <si>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</si>
  <si>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</si>
  <si>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</si>
  <si>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</si>
  <si>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</si>
  <si>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</si>
  <si>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</si>
  <si>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</si>
  <si>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</si>
  <si>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</si>
  <si>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</si>
  <si>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</si>
  <si>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</si>
  <si>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</si>
  <si>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</si>
  <si>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</si>
  <si>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</si>
  <si>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</si>
  <si>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</si>
  <si>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</si>
  <si>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</si>
  <si>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</si>
  <si>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</si>
  <si>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</si>
  <si>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</si>
  <si>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</si>
  <si>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</si>
  <si>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</si>
  <si>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</si>
  <si>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</si>
  <si>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</si>
  <si>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</si>
  <si>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</si>
  <si>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</si>
  <si>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</si>
  <si>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</si>
  <si>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</si>
  <si>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</si>
  <si>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</si>
  <si>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</si>
  <si>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</si>
  <si>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</si>
  <si>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</si>
  <si>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</si>
  <si>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</si>
  <si>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</si>
  <si>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</si>
  <si>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</si>
  <si>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</si>
  <si>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</si>
  <si>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</si>
  <si>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</si>
  <si>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</si>
  <si>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</si>
  <si>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</si>
  <si>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</si>
  <si>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</si>
  <si>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</si>
  <si>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</si>
  <si>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</si>
  <si>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</si>
  <si>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</si>
  <si>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</si>
  <si>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</si>
  <si>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</si>
  <si>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</si>
  <si>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</si>
  <si>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</si>
  <si>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</si>
  <si>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</si>
  <si>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</si>
  <si>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</si>
  <si>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</si>
  <si>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</si>
  <si>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</si>
  <si>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</si>
  <si>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</si>
  <si>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</si>
  <si>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</si>
  <si>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</si>
  <si>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</si>
  <si>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</si>
  <si>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</si>
  <si>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</si>
  <si>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</si>
  <si>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</si>
  <si>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</si>
  <si>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</si>
  <si>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</si>
  <si>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</si>
  <si>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</si>
  <si>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</si>
  <si>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</si>
  <si>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</si>
  <si>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</si>
  <si>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</si>
  <si>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</si>
  <si>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</si>
  <si>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</si>
  <si>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</si>
  <si>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</si>
  <si>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</si>
  <si>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</si>
  <si>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</si>
  <si>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</si>
  <si>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</si>
  <si>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</si>
  <si>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</si>
  <si>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</si>
  <si>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</si>
  <si>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</si>
  <si>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</si>
  <si>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</si>
  <si>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</si>
  <si>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</si>
  <si>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</si>
  <si>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</si>
  <si>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</si>
  <si>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</si>
  <si>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</si>
  <si>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</si>
  <si>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</si>
  <si>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</si>
  <si>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</si>
  <si>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</si>
  <si>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</si>
  <si>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</si>
  <si>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</si>
  <si>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</si>
  <si>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</si>
  <si>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</si>
  <si>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</si>
  <si>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</si>
  <si>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</si>
  <si>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</si>
  <si>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</si>
  <si>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</si>
  <si>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</si>
  <si>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</si>
  <si>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</si>
  <si>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</si>
  <si>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</si>
  <si>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</si>
  <si>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</si>
  <si>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</si>
  <si>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</si>
  <si>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</si>
  <si>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</si>
  <si>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</si>
  <si>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</si>
  <si>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</si>
  <si>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</si>
  <si>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</si>
  <si>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</si>
  <si>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</si>
  <si>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</si>
  <si>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</si>
  <si>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</si>
  <si>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</si>
  <si>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</si>
  <si>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</si>
  <si>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</si>
  <si>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</si>
  <si>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</si>
  <si>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</si>
  <si>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</si>
  <si>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</si>
  <si>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</si>
  <si>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</si>
  <si>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</si>
  <si>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</si>
  <si>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</si>
  <si>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</si>
  <si>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</si>
  <si>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</si>
  <si>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</si>
  <si>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</si>
  <si>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</si>
  <si>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</si>
  <si>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</si>
  <si>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</si>
  <si>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</si>
  <si>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</si>
  <si>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</si>
  <si>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</si>
  <si>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</si>
  <si>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</si>
  <si>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</si>
  <si>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</si>
  <si>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</si>
  <si>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</si>
  <si>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</si>
  <si>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</si>
  <si>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</si>
  <si>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</si>
  <si>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</si>
  <si>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</si>
  <si>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</si>
  <si>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</si>
  <si>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</si>
  <si>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</si>
  <si>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</si>
  <si>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</si>
  <si>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</si>
  <si>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</si>
  <si>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</si>
  <si>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</si>
  <si>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</si>
  <si>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</si>
  <si>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</si>
  <si>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</si>
  <si>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</si>
  <si>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</si>
  <si>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</si>
  <si>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</si>
  <si>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</si>
  <si>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</si>
  <si>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</si>
  <si>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</si>
  <si>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</si>
  <si>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</si>
  <si>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</si>
  <si>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</si>
  <si>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</si>
  <si>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</si>
  <si>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</si>
  <si>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</si>
  <si>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</si>
  <si>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</si>
  <si>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</si>
  <si>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</si>
  <si>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</si>
  <si>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</si>
  <si>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</si>
  <si>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</si>
  <si>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</si>
  <si>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</si>
  <si>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</si>
  <si>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</si>
  <si>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</si>
  <si>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</si>
  <si>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</si>
  <si>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</si>
  <si>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</si>
  <si>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</si>
  <si>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</si>
  <si>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</si>
  <si>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</si>
  <si>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</si>
  <si>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</si>
  <si>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</si>
  <si>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</si>
  <si>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</si>
  <si>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</si>
  <si>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</si>
  <si>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</si>
  <si>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</si>
  <si>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</si>
  <si>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</si>
  <si>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</si>
  <si>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</si>
  <si>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</si>
  <si>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</si>
  <si>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</si>
  <si>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</si>
  <si>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</si>
  <si>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</si>
  <si>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</si>
  <si>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</si>
  <si>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</si>
  <si>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</si>
  <si>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</si>
  <si>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</si>
  <si>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</si>
  <si>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</si>
  <si>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</si>
  <si>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</si>
  <si>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</si>
  <si>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</si>
  <si>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</si>
  <si>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</si>
  <si>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</si>
  <si>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</si>
  <si>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</si>
  <si>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</si>
  <si>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</si>
  <si>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</si>
  <si>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</si>
  <si>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</si>
  <si>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</si>
  <si>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</si>
  <si>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</si>
  <si>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</si>
  <si>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</si>
  <si>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</si>
  <si>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</si>
  <si>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</si>
  <si>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</si>
  <si>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</si>
  <si>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</si>
  <si>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</si>
  <si>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</si>
  <si>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</si>
  <si>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</si>
  <si>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</si>
  <si>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</si>
  <si>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</si>
  <si>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</si>
  <si>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</si>
  <si>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</si>
  <si>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</si>
  <si>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</si>
  <si>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</si>
  <si>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</si>
  <si>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</si>
  <si>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</si>
  <si>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</si>
  <si>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</si>
  <si>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</si>
  <si>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</si>
  <si>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</si>
  <si>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</si>
  <si>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</si>
  <si>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</si>
  <si>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</si>
  <si>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</si>
  <si>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</si>
  <si>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</si>
  <si>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</si>
  <si>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</si>
  <si>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</si>
  <si>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</si>
  <si>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</si>
  <si>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</si>
  <si>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</si>
  <si>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</si>
  <si>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</si>
  <si>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</si>
  <si>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</si>
  <si>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</si>
  <si>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</si>
  <si>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</si>
  <si>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</si>
  <si>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</si>
  <si>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</si>
  <si>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</si>
  <si>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</si>
  <si>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</si>
  <si>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</si>
  <si>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</si>
  <si>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</si>
  <si>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</si>
  <si>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</si>
  <si>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</si>
  <si>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</si>
  <si>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</si>
  <si>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</si>
  <si>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</si>
  <si>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</si>
  <si>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</si>
  <si>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</si>
  <si>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</si>
  <si>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</si>
  <si>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</si>
  <si>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</si>
  <si>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</si>
  <si>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</si>
  <si>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</si>
  <si>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</si>
  <si>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</si>
  <si>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</si>
  <si>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</si>
  <si>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</si>
  <si>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</si>
  <si>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</si>
  <si>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</si>
  <si>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</si>
  <si>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</si>
  <si>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</si>
  <si>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</si>
  <si>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</si>
  <si>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</si>
  <si>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</si>
  <si>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</si>
  <si>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</si>
  <si>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</si>
  <si>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</si>
  <si>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</si>
  <si>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</si>
  <si>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</si>
  <si>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</si>
  <si>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</si>
  <si>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</si>
  <si>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</si>
  <si>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</si>
  <si>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</si>
  <si>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</si>
  <si>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</si>
  <si>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</si>
  <si>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</si>
  <si>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</si>
  <si>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</si>
  <si>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</si>
  <si>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</si>
  <si>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</si>
  <si>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</si>
  <si>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</si>
  <si>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</si>
  <si>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</si>
  <si>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</si>
  <si>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</si>
  <si>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</si>
  <si>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</si>
  <si>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</si>
  <si>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</si>
  <si>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</si>
  <si>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</si>
  <si>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</si>
  <si>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</si>
  <si>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</si>
  <si>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</si>
  <si>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</si>
  <si>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</si>
  <si>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</si>
  <si>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</si>
  <si>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</si>
  <si>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</si>
  <si>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</si>
  <si>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</si>
  <si>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</si>
  <si>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</si>
  <si>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</si>
  <si>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</si>
  <si>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</si>
  <si>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</si>
  <si>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</si>
  <si>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</si>
  <si>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</si>
  <si>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</si>
  <si>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</si>
  <si>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</si>
  <si>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</si>
  <si>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</si>
  <si>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</si>
  <si>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</si>
  <si>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</si>
  <si>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</si>
  <si>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</si>
  <si>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</si>
  <si>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</si>
  <si>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</si>
  <si>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</si>
  <si>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</si>
  <si>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</si>
  <si>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</si>
  <si>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</si>
  <si>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</si>
  <si>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</si>
  <si>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</si>
  <si>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</si>
  <si>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</si>
  <si>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</si>
  <si>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</si>
  <si>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</si>
  <si>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</si>
  <si>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</si>
  <si>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</si>
  <si>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</si>
  <si>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</si>
  <si>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</si>
  <si>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</si>
  <si>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</si>
  <si>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</si>
  <si>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</si>
  <si>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</si>
  <si>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</si>
  <si>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</si>
  <si>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</si>
  <si>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</si>
  <si>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</si>
  <si>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</si>
  <si>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</si>
  <si>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</si>
  <si>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</si>
  <si>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</si>
  <si>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</si>
  <si>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</si>
  <si>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</si>
  <si>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</si>
  <si>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</si>
  <si>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</si>
  <si>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</si>
  <si>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</si>
  <si>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</si>
  <si>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</si>
  <si>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</si>
  <si>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</si>
  <si>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</si>
  <si>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</si>
  <si>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</si>
  <si>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</si>
  <si>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</si>
  <si>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</si>
  <si>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</si>
  <si>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</si>
  <si>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</si>
  <si>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</si>
  <si>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</si>
  <si>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</si>
  <si>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</si>
  <si>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</si>
  <si>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</si>
  <si>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</si>
  <si>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</si>
  <si>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</si>
  <si>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</si>
  <si>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</si>
  <si>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</si>
  <si>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</si>
  <si>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</si>
  <si>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</si>
  <si>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</si>
  <si>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</si>
  <si>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</si>
  <si>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</si>
  <si>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</si>
  <si>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</si>
  <si>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</si>
  <si>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</si>
  <si>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</si>
  <si>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</si>
  <si>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</si>
  <si>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</si>
  <si>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</si>
  <si>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</si>
  <si>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</si>
  <si>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</si>
  <si>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</si>
  <si>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</si>
  <si>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</si>
  <si>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</si>
  <si>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</si>
  <si>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</si>
  <si>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</si>
  <si>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</si>
  <si>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</si>
  <si>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</si>
  <si>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</si>
  <si>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</si>
  <si>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</si>
  <si>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</si>
  <si>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</si>
  <si>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</si>
  <si>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</si>
  <si>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</si>
  <si>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</si>
  <si>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</si>
  <si>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</si>
  <si>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</si>
  <si>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</si>
  <si>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</si>
  <si>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</si>
  <si>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</si>
  <si>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</si>
  <si>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</si>
  <si>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</si>
  <si>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</si>
  <si>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</si>
  <si>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</si>
  <si>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</si>
  <si>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</si>
  <si>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</si>
  <si>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</si>
  <si>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</si>
  <si>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</si>
  <si>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</si>
  <si>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</si>
  <si>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</si>
  <si>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</si>
  <si>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</si>
  <si>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</si>
  <si>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</si>
  <si>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</si>
  <si>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</si>
  <si>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</si>
  <si>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</si>
  <si>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</si>
  <si>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</si>
  <si>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</si>
  <si>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</si>
  <si>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</si>
  <si>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</si>
  <si>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</si>
  <si>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</si>
  <si>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</si>
  <si>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</si>
  <si>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</si>
  <si>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</si>
  <si>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</si>
  <si>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</si>
  <si>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</si>
  <si>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</si>
  <si>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</si>
  <si>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</si>
  <si>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</si>
  <si>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</si>
  <si>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</si>
  <si>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</si>
  <si>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</si>
  <si>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</si>
  <si>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</si>
  <si>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</si>
  <si>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</si>
  <si>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</si>
  <si>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</si>
  <si>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</si>
  <si>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</si>
  <si>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</si>
  <si>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</si>
  <si>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</si>
  <si>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</si>
  <si>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</si>
  <si>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</si>
  <si>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</si>
  <si>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</si>
  <si>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</si>
  <si>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</si>
  <si>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</si>
  <si>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</si>
  <si>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</si>
  <si>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</si>
  <si>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</si>
  <si>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</si>
  <si>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</si>
  <si>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</si>
  <si>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</si>
  <si>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</si>
  <si>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</si>
  <si>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</si>
  <si>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</si>
  <si>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</si>
  <si>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</si>
  <si>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</si>
  <si>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</si>
  <si>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</si>
  <si>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</si>
  <si>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</si>
  <si>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</si>
  <si>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</si>
  <si>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</si>
  <si>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</si>
  <si>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</si>
  <si>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</si>
  <si>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</si>
  <si>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</si>
  <si>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</si>
  <si>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</si>
  <si>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</si>
  <si>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</si>
  <si>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</si>
  <si>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</si>
  <si>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</si>
  <si>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</si>
  <si>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</si>
  <si>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</si>
  <si>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</si>
  <si>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</si>
  <si>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</si>
  <si>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</si>
  <si>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</si>
  <si>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</si>
  <si>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</si>
  <si>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</si>
  <si>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</si>
  <si>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</si>
  <si>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</si>
  <si>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</si>
  <si>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</si>
  <si>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</si>
  <si>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</si>
  <si>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</si>
  <si>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</si>
  <si>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</si>
  <si>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</si>
  <si>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</si>
  <si>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</si>
  <si>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</si>
  <si>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</si>
  <si>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</si>
  <si>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</si>
  <si>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</si>
  <si>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</si>
  <si>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</si>
  <si>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</si>
  <si>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</si>
  <si>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</si>
  <si>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</si>
  <si>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</si>
  <si>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</si>
  <si>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</si>
  <si>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</si>
  <si>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</si>
  <si>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</si>
  <si>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</si>
  <si>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</si>
  <si>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</si>
  <si>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</si>
  <si>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</si>
  <si>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</si>
  <si>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</si>
  <si>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</si>
  <si>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</si>
  <si>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</si>
  <si>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</si>
  <si>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</si>
  <si>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</si>
  <si>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</si>
  <si>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</si>
  <si>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</si>
  <si>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</si>
  <si>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</si>
  <si>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</si>
  <si>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</si>
  <si>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</si>
  <si>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</si>
  <si>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</si>
  <si>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</si>
  <si>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</si>
  <si>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</si>
  <si>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</si>
  <si>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</si>
  <si>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</si>
  <si>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</si>
  <si>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</si>
  <si>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</si>
  <si>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</si>
  <si>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</si>
  <si>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</si>
  <si>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</si>
  <si>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</si>
  <si>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</si>
  <si>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</si>
  <si>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</si>
  <si>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</si>
  <si>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</si>
  <si>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</si>
  <si>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</si>
  <si>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</si>
  <si>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</si>
  <si>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</si>
  <si>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</si>
  <si>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</si>
  <si>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</si>
  <si>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</si>
  <si>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</si>
  <si>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</si>
  <si>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</si>
  <si>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</si>
  <si>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</si>
  <si>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</si>
  <si>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</si>
  <si>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</si>
  <si>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</si>
  <si>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</si>
  <si>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</si>
  <si>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</si>
  <si>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</si>
  <si>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</si>
  <si>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</si>
  <si>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</si>
  <si>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</si>
  <si>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</si>
  <si>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</si>
  <si>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</si>
  <si>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</si>
  <si>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</si>
  <si>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</si>
  <si>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</si>
  <si>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</si>
  <si>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</si>
  <si>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</si>
  <si>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</si>
  <si>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</si>
  <si>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</si>
  <si>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</si>
  <si>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</si>
  <si>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</si>
  <si>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</si>
  <si>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</si>
  <si>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</si>
  <si>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</si>
  <si>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</si>
  <si>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</si>
  <si>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</si>
  <si>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</si>
  <si>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</si>
  <si>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</si>
  <si>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</si>
  <si>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</si>
  <si>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</si>
  <si>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</si>
  <si>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</si>
  <si>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</si>
  <si>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</si>
  <si>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</si>
  <si>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</si>
  <si>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</si>
  <si>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</si>
  <si>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</si>
  <si>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</si>
  <si>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</si>
  <si>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</si>
  <si>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</si>
  <si>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</si>
  <si>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</si>
  <si>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</si>
  <si>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</si>
  <si>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</si>
  <si>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</si>
  <si>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</si>
  <si>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</si>
  <si>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</si>
  <si>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</si>
  <si>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</si>
  <si>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</si>
  <si>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</si>
  <si>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</si>
  <si>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</si>
  <si>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</si>
  <si>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</si>
  <si>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</si>
  <si>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</si>
  <si>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</si>
  <si>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</si>
  <si>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</si>
  <si>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</si>
  <si>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</si>
  <si>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</si>
  <si>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</si>
  <si>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</si>
  <si>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</si>
  <si>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</si>
  <si>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</si>
  <si>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</si>
  <si>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</si>
  <si>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</si>
  <si>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</si>
  <si>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</si>
  <si>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</si>
  <si>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</si>
  <si>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</si>
  <si>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</si>
  <si>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</si>
  <si>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</si>
  <si>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</si>
  <si>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</si>
  <si>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</si>
  <si>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</si>
  <si>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</si>
  <si>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</si>
  <si>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</si>
  <si>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</si>
  <si>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</si>
  <si>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</si>
  <si>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</si>
  <si>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</si>
  <si>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</si>
  <si>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</si>
  <si>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</si>
  <si>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</si>
  <si>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</si>
  <si>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</si>
  <si>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</si>
  <si>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</si>
  <si>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</si>
  <si>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</si>
  <si>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</si>
  <si>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</si>
  <si>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</si>
  <si>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</si>
  <si>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</si>
  <si>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</si>
  <si>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</si>
  <si>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</si>
  <si>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</si>
  <si>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</si>
  <si>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</si>
  <si>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</si>
  <si>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</si>
  <si>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</si>
  <si>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</si>
  <si>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</si>
  <si>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</si>
  <si>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</si>
  <si>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</si>
  <si>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</si>
  <si>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</si>
  <si>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</si>
  <si>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</si>
  <si>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</si>
  <si>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</si>
  <si>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</si>
  <si>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</si>
  <si>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</si>
  <si>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</si>
  <si>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</si>
  <si>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</si>
  <si>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</si>
  <si>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</si>
  <si>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</si>
  <si>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</si>
  <si>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</si>
  <si>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</si>
  <si>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</si>
  <si>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</si>
  <si>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</si>
  <si>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</si>
  <si>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</si>
  <si>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</si>
  <si>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</si>
  <si>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</si>
  <si>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</si>
  <si>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</si>
  <si>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</si>
  <si>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</si>
  <si>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</si>
  <si>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</si>
  <si>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</si>
  <si>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</si>
  <si>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</si>
  <si>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</si>
  <si>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</si>
  <si>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</si>
  <si>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</si>
  <si>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</si>
  <si>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</si>
  <si>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</si>
  <si>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</si>
  <si>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</si>
  <si>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</si>
  <si>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</si>
  <si>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</si>
  <si>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</si>
  <si>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</si>
  <si>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</si>
  <si>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</si>
  <si>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</si>
  <si>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</si>
  <si>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</si>
  <si>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</si>
  <si>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</si>
  <si>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</si>
  <si>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</si>
  <si>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</si>
  <si>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</si>
  <si>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</si>
  <si>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</si>
  <si>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</si>
  <si>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</si>
  <si>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</si>
  <si>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</si>
  <si>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</si>
  <si>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</si>
  <si>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</si>
  <si>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</si>
  <si>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</si>
  <si>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</si>
  <si>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</si>
  <si>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</si>
  <si>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</si>
  <si>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</si>
  <si>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</si>
  <si>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</si>
  <si>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</si>
  <si>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</si>
  <si>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</si>
  <si>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</si>
  <si>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</si>
  <si>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</si>
  <si>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</si>
  <si>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</si>
  <si>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</si>
  <si>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</si>
  <si>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</si>
  <si>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</si>
  <si>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</si>
  <si>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</si>
  <si>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</si>
  <si>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</si>
  <si>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</si>
  <si>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</si>
  <si>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</si>
  <si>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</si>
  <si>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</si>
  <si>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</si>
  <si>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</si>
  <si>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</si>
  <si>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</si>
  <si>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</si>
  <si>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</si>
  <si>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</si>
  <si>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</si>
  <si>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</si>
  <si>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</si>
  <si>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</si>
  <si>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</si>
  <si>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</si>
  <si>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</si>
  <si>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</si>
  <si>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</si>
  <si>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</si>
  <si>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</si>
  <si>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</si>
  <si>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</si>
  <si>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</si>
  <si>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</si>
  <si>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</si>
  <si>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</si>
  <si>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</si>
  <si>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</si>
  <si>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</si>
  <si>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</si>
  <si>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</si>
  <si>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</si>
  <si>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</si>
  <si>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</si>
  <si>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</si>
  <si>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</si>
  <si>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</si>
  <si>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</si>
  <si>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</si>
  <si>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</si>
  <si>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</si>
  <si>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</si>
  <si>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</si>
  <si>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</si>
  <si>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</si>
  <si>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</si>
  <si>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</si>
  <si>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</si>
  <si>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</si>
  <si>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</si>
  <si>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</si>
  <si>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</si>
  <si>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</si>
  <si>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</si>
  <si>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</si>
  <si>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</si>
  <si>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</si>
  <si>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</si>
  <si>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</si>
  <si>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</si>
  <si>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</si>
  <si>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</si>
  <si>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</si>
  <si>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</si>
  <si>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</si>
  <si>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</si>
  <si>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</si>
  <si>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</si>
  <si>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</si>
  <si>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</si>
  <si>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</si>
  <si>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</si>
  <si>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</si>
  <si>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</si>
  <si>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</si>
  <si>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</si>
  <si>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</si>
  <si>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</si>
  <si>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</si>
  <si>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</si>
  <si>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</si>
  <si>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</si>
  <si>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</si>
  <si>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</si>
  <si>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</si>
  <si>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</si>
  <si>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</si>
  <si>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</si>
  <si>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</si>
  <si>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</si>
  <si>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</si>
  <si>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</si>
  <si>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</si>
  <si>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</si>
  <si>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</si>
  <si>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</si>
  <si>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</si>
  <si>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</si>
  <si>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</si>
  <si>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</si>
  <si>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</si>
  <si>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</si>
  <si>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</si>
  <si>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</si>
  <si>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</si>
  <si>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</si>
  <si>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</si>
  <si>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</si>
  <si>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</si>
  <si>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</si>
  <si>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</si>
  <si>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</si>
  <si>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</si>
  <si>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</si>
  <si>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</si>
  <si>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</si>
  <si>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</si>
  <si>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</si>
  <si>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</si>
  <si>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</si>
  <si>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</si>
  <si>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</si>
  <si>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</si>
  <si>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</si>
  <si>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</si>
  <si>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</si>
  <si>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</si>
  <si>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</si>
  <si>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</si>
  <si>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</si>
  <si>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</si>
  <si>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</si>
  <si>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</si>
  <si>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</si>
  <si>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</si>
  <si>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</si>
  <si>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</si>
  <si>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</si>
  <si>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</si>
  <si>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</si>
  <si>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</si>
  <si>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</si>
  <si>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</si>
  <si>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</si>
  <si>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</si>
  <si>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</si>
  <si>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</si>
  <si>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</si>
  <si>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</si>
  <si>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</si>
  <si>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</si>
  <si>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</si>
  <si>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</si>
  <si>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</si>
  <si>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</si>
  <si>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</si>
  <si>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</si>
  <si>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</si>
  <si>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</si>
  <si>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</si>
  <si>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</si>
  <si>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</si>
  <si>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</si>
  <si>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</si>
  <si>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</si>
  <si>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</si>
  <si>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</si>
  <si>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</si>
  <si>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</si>
  <si>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</si>
  <si>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</si>
  <si>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</si>
  <si>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</si>
  <si>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</si>
  <si>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</si>
  <si>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</si>
  <si>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</si>
  <si>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</si>
  <si>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</si>
  <si>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</si>
  <si>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</si>
  <si>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</si>
  <si>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</si>
  <si>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</si>
  <si>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</si>
  <si>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</si>
  <si>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</si>
  <si>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</si>
  <si>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</si>
  <si>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</si>
  <si>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</si>
  <si>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</si>
  <si>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</si>
  <si>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</si>
  <si>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</si>
  <si>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</si>
  <si>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</si>
  <si>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</si>
  <si>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</si>
  <si>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</si>
  <si>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</si>
  <si>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</si>
  <si>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</si>
  <si>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</si>
  <si>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</si>
  <si>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</si>
  <si>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</si>
  <si>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</si>
  <si>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</si>
  <si>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</si>
  <si>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</si>
  <si>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</si>
  <si>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</si>
  <si>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</si>
  <si>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</si>
  <si>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</si>
  <si>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</si>
  <si>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</si>
  <si>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</si>
  <si>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</si>
  <si>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</si>
  <si>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</si>
  <si>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</si>
  <si>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</si>
  <si>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</si>
  <si>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</si>
  <si>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</si>
  <si>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</si>
  <si>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</si>
  <si>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</si>
  <si>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</si>
  <si>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</si>
  <si>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</si>
  <si>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</si>
  <si>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</si>
  <si>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</si>
  <si>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</si>
  <si>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</si>
  <si>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</si>
  <si>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</si>
  <si>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</si>
  <si>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</si>
  <si>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</si>
  <si>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</si>
  <si>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</si>
  <si>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</si>
  <si>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</si>
  <si>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</si>
  <si>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</si>
  <si>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</si>
  <si>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</si>
  <si>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</si>
  <si>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</si>
  <si>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</si>
  <si>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</si>
  <si>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</si>
  <si>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</si>
  <si>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</si>
  <si>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</si>
  <si>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</si>
  <si>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</si>
  <si>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</si>
  <si>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</si>
  <si>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</si>
  <si>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</si>
  <si>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</si>
  <si>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</si>
  <si>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</si>
  <si>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</si>
  <si>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</si>
  <si>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</si>
  <si>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</si>
  <si>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</si>
  <si>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</si>
  <si>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</si>
  <si>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</si>
  <si>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</si>
  <si>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</si>
  <si>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</si>
  <si>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</si>
  <si>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</si>
  <si>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</si>
  <si>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</si>
  <si>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</si>
  <si>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</si>
  <si>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</si>
  <si>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</si>
  <si>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</si>
  <si>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</si>
  <si>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</si>
  <si>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</si>
  <si>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</si>
  <si>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</si>
  <si>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</si>
  <si>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</si>
  <si>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</si>
  <si>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</si>
  <si>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</si>
  <si>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</si>
  <si>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</si>
  <si>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</si>
  <si>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</si>
  <si>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</si>
  <si>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</si>
  <si>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</si>
  <si>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</si>
  <si>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</si>
  <si>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</si>
  <si>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</si>
  <si>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</si>
  <si>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</si>
  <si>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</si>
  <si>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</si>
  <si>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</si>
  <si>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</si>
  <si>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</si>
  <si>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</si>
  <si>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</si>
  <si>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</si>
  <si>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</si>
  <si>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</si>
  <si>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</si>
  <si>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</si>
  <si>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</si>
  <si>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</si>
  <si>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</si>
  <si>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</si>
  <si>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</si>
  <si>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</si>
  <si>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</si>
  <si>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</si>
  <si>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</si>
  <si>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</si>
  <si>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</si>
  <si>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</si>
  <si>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</si>
  <si>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</si>
  <si>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</si>
  <si>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</si>
  <si>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</si>
  <si>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</si>
  <si>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</si>
  <si>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</si>
  <si>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</si>
  <si>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</si>
  <si>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</si>
  <si>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</si>
  <si>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</si>
  <si>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</si>
  <si>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</si>
  <si>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</si>
  <si>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</si>
  <si>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</si>
  <si>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</si>
  <si>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</si>
  <si>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</si>
  <si>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</si>
  <si>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</si>
  <si>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</si>
  <si>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</si>
  <si>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</si>
  <si>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</si>
  <si>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</si>
  <si>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</si>
  <si>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</si>
  <si>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</si>
  <si>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</si>
  <si>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</si>
  <si>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</si>
  <si>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</si>
  <si>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</si>
  <si>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</si>
  <si>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</si>
  <si>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</si>
  <si>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</si>
  <si>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</si>
  <si>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</si>
  <si>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</si>
  <si>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</si>
  <si>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</si>
  <si>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</si>
  <si>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</si>
  <si>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</si>
  <si>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</si>
  <si>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</si>
  <si>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</si>
  <si>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</si>
  <si>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</si>
  <si>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</si>
  <si>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</si>
  <si>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</si>
  <si>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</si>
  <si>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</si>
  <si>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</si>
  <si>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</si>
  <si>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</si>
  <si>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</si>
  <si>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</si>
  <si>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</si>
  <si>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</si>
  <si>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</si>
  <si>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</si>
  <si>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</si>
  <si>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</si>
  <si>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</si>
  <si>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</si>
  <si>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</si>
  <si>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</si>
  <si>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</si>
  <si>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</si>
  <si>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</si>
  <si>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</si>
  <si>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</si>
  <si>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</si>
  <si>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</si>
  <si>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</si>
  <si>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</si>
  <si>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</si>
  <si>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</si>
  <si>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</si>
  <si>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</si>
  <si>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</si>
  <si>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</si>
  <si>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</si>
  <si>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</si>
  <si>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</si>
  <si>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</si>
  <si>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</si>
  <si>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</si>
  <si>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</si>
  <si>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</si>
  <si>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</si>
  <si>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</si>
  <si>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</si>
  <si>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</si>
  <si>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</si>
  <si>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</si>
  <si>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</si>
  <si>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</si>
  <si>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</si>
  <si>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</si>
  <si>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</si>
  <si>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</si>
  <si>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</si>
  <si>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</si>
  <si>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</si>
  <si>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</si>
  <si>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</si>
  <si>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</si>
  <si>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</si>
  <si>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</si>
  <si>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</si>
  <si>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</si>
  <si>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</si>
  <si>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</si>
  <si>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</si>
  <si>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</si>
  <si>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</si>
  <si>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</si>
  <si>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</si>
  <si>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</si>
  <si>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</si>
  <si>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</si>
  <si>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</si>
  <si>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</si>
  <si>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</si>
  <si>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</si>
  <si>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</si>
  <si>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</si>
  <si>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</si>
  <si>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</si>
  <si>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</si>
  <si>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</si>
  <si>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</si>
  <si>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</si>
  <si>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</si>
  <si>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</si>
  <si>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</si>
  <si>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</si>
  <si>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</si>
  <si>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</si>
  <si>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</si>
  <si>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</si>
  <si>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</si>
  <si>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</si>
  <si>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</si>
  <si>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</si>
  <si>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</si>
  <si>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</si>
  <si>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</si>
  <si>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</si>
  <si>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</si>
  <si>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</si>
  <si>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</si>
  <si>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</si>
  <si>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</si>
  <si>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</si>
  <si>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</si>
  <si>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</si>
  <si>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</si>
  <si>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</si>
  <si>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</si>
  <si>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</si>
  <si>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</si>
  <si>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</si>
  <si>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</si>
  <si>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</si>
  <si>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</si>
  <si>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</si>
  <si>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</si>
  <si>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</si>
  <si>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</si>
  <si>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</si>
  <si>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</si>
  <si>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</si>
  <si>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</si>
  <si>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</si>
  <si>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</si>
  <si>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</si>
  <si>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</si>
  <si>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</si>
  <si>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</si>
  <si>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</si>
  <si>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</si>
  <si>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</si>
  <si>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</si>
  <si>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</si>
  <si>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</si>
  <si>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</si>
  <si>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</si>
  <si>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</si>
  <si>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</si>
  <si>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</si>
  <si>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</si>
  <si>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</si>
  <si>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</si>
  <si>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</si>
  <si>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</si>
  <si>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</si>
  <si>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</si>
  <si>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</si>
  <si>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</si>
  <si>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</si>
  <si>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</si>
  <si>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</si>
  <si>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</si>
  <si>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</si>
  <si>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</si>
  <si>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</si>
  <si>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</si>
  <si>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</si>
  <si>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</si>
  <si>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</si>
  <si>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</si>
  <si>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</si>
  <si>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</si>
  <si>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</si>
  <si>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</si>
  <si>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</si>
  <si>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</si>
  <si>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</si>
  <si>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</si>
  <si>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</si>
  <si>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</si>
  <si>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</si>
  <si>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</si>
  <si>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</si>
  <si>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</si>
  <si>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</si>
  <si>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</si>
  <si>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</si>
  <si>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</si>
  <si>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</si>
  <si>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</si>
  <si>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</si>
  <si>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</si>
  <si>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</si>
  <si>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</si>
  <si>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</si>
  <si>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</si>
  <si>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</si>
  <si>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</si>
  <si>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</si>
  <si>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</si>
  <si>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</si>
  <si>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</si>
  <si>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</si>
  <si>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</si>
  <si>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</si>
  <si>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</si>
  <si>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</si>
  <si>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</si>
  <si>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</si>
  <si>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</si>
  <si>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</si>
  <si>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</si>
  <si>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</si>
  <si>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</si>
  <si>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</si>
  <si>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</si>
  <si>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</si>
  <si>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</si>
  <si>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</si>
  <si>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</si>
  <si>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</si>
  <si>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</si>
  <si>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</si>
  <si>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</si>
  <si>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</si>
  <si>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</si>
  <si>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</si>
  <si>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</si>
  <si>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</si>
  <si>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</si>
  <si>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</si>
  <si>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</si>
  <si>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</si>
  <si>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</si>
  <si>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</si>
  <si>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</si>
  <si>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</si>
  <si>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</si>
  <si>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</si>
  <si>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</si>
  <si>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</si>
  <si>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</si>
  <si>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</si>
  <si>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</si>
  <si>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</si>
  <si>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</si>
  <si>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</si>
  <si>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</si>
  <si>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</si>
  <si>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</si>
  <si>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</si>
  <si>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</si>
  <si>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</si>
  <si>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</si>
  <si>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</si>
  <si>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</si>
  <si>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</si>
  <si>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</si>
  <si>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</si>
  <si>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</si>
  <si>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</si>
  <si>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</si>
  <si>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</si>
  <si>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</si>
  <si>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</si>
  <si>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</si>
  <si>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</si>
  <si>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</si>
  <si>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</si>
  <si>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</si>
  <si>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</si>
  <si>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</si>
  <si>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</si>
  <si>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</si>
  <si>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</si>
  <si>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</si>
  <si>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</si>
  <si>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</si>
  <si>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</si>
  <si>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</si>
  <si>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</si>
  <si>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</si>
  <si>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</si>
  <si>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</si>
  <si>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</si>
  <si>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</si>
  <si>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</si>
  <si>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</si>
  <si>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</si>
  <si>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</si>
  <si>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</si>
  <si>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</si>
  <si>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</si>
  <si>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</si>
  <si>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</si>
  <si>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</si>
  <si>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</si>
  <si>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</si>
  <si>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</si>
  <si>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</si>
  <si>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</si>
  <si>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</si>
  <si>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</si>
  <si>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</si>
  <si>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</si>
  <si>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</si>
  <si>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</si>
  <si>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</si>
  <si>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</si>
  <si>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</si>
  <si>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</si>
  <si>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</si>
  <si>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</si>
  <si>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</si>
  <si>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</si>
  <si>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</si>
  <si>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</si>
  <si>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</si>
  <si>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</si>
  <si>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</si>
  <si>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</si>
  <si>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</si>
  <si>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</si>
  <si>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</si>
  <si>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</si>
  <si>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</si>
  <si>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</si>
  <si>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</si>
  <si>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</si>
  <si>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</si>
  <si>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</si>
  <si>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</si>
  <si>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</si>
  <si>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</si>
  <si>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</si>
  <si>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</si>
  <si>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</si>
  <si>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</si>
  <si>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</si>
  <si>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</si>
  <si>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</si>
  <si>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</si>
  <si>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</si>
  <si>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</si>
  <si>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</si>
  <si>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</si>
  <si>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</si>
  <si>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</si>
  <si>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</si>
  <si>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</si>
  <si>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</si>
  <si>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</si>
  <si>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</si>
  <si>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</si>
  <si>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</si>
  <si>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</si>
  <si>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</si>
  <si>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</si>
  <si>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</si>
  <si>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</si>
  <si>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</si>
  <si>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</si>
  <si>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</si>
  <si>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</si>
  <si>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</si>
  <si>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</si>
  <si>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</si>
  <si>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</si>
  <si>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</si>
  <si>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</si>
  <si>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</si>
  <si>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</si>
  <si>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</si>
  <si>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</si>
  <si>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</si>
  <si>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</si>
  <si>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</si>
  <si>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</si>
  <si>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</si>
  <si>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</si>
  <si>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</si>
  <si>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</si>
  <si>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</si>
  <si>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</si>
  <si>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</si>
  <si>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</si>
  <si>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</si>
  <si>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</si>
  <si>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</si>
  <si>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</si>
  <si>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</si>
  <si>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</si>
  <si>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</si>
  <si>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</si>
  <si>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</si>
  <si>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</si>
  <si>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</si>
  <si>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</si>
  <si>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</si>
  <si>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</si>
  <si>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</si>
  <si>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</si>
  <si>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</si>
  <si>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</si>
  <si>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</si>
  <si>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</si>
  <si>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</si>
  <si>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</si>
  <si>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</si>
  <si>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</si>
  <si>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</si>
  <si>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</si>
  <si>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</si>
  <si>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</si>
  <si>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</si>
  <si>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</si>
  <si>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</si>
  <si>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</si>
  <si>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</si>
  <si>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</si>
  <si>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</si>
  <si>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</si>
  <si>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</si>
  <si>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</si>
  <si>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</si>
  <si>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</si>
  <si>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</si>
  <si>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</si>
  <si>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</si>
  <si>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</si>
  <si>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</si>
  <si>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</si>
  <si>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</si>
  <si>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</si>
  <si>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</si>
  <si>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</si>
  <si>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</si>
  <si>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</si>
  <si>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</si>
  <si>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</si>
  <si>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</si>
  <si>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</si>
  <si>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</si>
  <si>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</si>
  <si>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</si>
  <si>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</si>
  <si>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</si>
  <si>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</si>
  <si>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</si>
  <si>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</si>
  <si>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</si>
  <si>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</si>
  <si>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</si>
  <si>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</si>
  <si>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</si>
  <si>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</si>
  <si>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</si>
  <si>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</si>
  <si>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</si>
  <si>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</si>
  <si>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</si>
  <si>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</si>
  <si>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</si>
  <si>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</si>
  <si>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</si>
  <si>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</si>
  <si>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</si>
  <si>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</si>
  <si>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</si>
  <si>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</si>
  <si>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</si>
  <si>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</si>
  <si>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</si>
  <si>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</si>
  <si>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</si>
  <si>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</si>
  <si>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</si>
  <si>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</si>
  <si>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</si>
  <si>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</si>
  <si>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</si>
  <si>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</si>
  <si>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</si>
  <si>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</si>
  <si>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</si>
  <si>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</si>
  <si>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</si>
  <si>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</si>
  <si>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</si>
  <si>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</si>
  <si>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</si>
  <si>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</si>
  <si>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</si>
  <si>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</si>
  <si>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</si>
  <si>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</si>
  <si>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</si>
  <si>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</si>
  <si>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</si>
  <si>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</si>
  <si>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</si>
  <si>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</si>
  <si>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</si>
  <si>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</si>
  <si>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</si>
  <si>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</si>
  <si>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</si>
  <si>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</si>
  <si>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</si>
  <si>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</si>
  <si>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</si>
  <si>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</si>
  <si>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</si>
  <si>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</si>
  <si>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</si>
  <si>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</si>
  <si>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</si>
  <si>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</si>
  <si>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</si>
  <si>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</si>
  <si>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</si>
  <si>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</si>
  <si>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</si>
  <si>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</si>
  <si>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</si>
  <si>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</si>
  <si>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</si>
  <si>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</si>
  <si>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</si>
  <si>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</si>
  <si>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</si>
  <si>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</si>
  <si>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</si>
  <si>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</si>
  <si>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</si>
  <si>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</si>
  <si>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</si>
  <si>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</si>
  <si>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</si>
  <si>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</si>
  <si>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</si>
  <si>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</si>
  <si>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</si>
  <si>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</si>
  <si>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</si>
  <si>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</si>
  <si>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</si>
  <si>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</si>
  <si>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</si>
  <si>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</si>
  <si>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</si>
  <si>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</si>
  <si>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</si>
  <si>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</si>
  <si>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</si>
  <si>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</si>
  <si>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</si>
  <si>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</si>
  <si>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</si>
  <si>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</si>
  <si>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</si>
  <si>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</si>
  <si>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</si>
  <si>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</si>
  <si>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</si>
  <si>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</si>
  <si>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</si>
  <si>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</si>
  <si>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</si>
  <si>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</si>
  <si>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</si>
  <si>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</si>
  <si>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</si>
  <si>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</si>
  <si>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</si>
  <si>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</si>
  <si>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</si>
  <si>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</si>
  <si>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</si>
  <si>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</si>
  <si>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</si>
  <si>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</si>
  <si>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</si>
  <si>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</si>
  <si>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</si>
  <si>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</si>
  <si>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</si>
  <si>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</si>
  <si>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</si>
  <si>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</si>
  <si>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</si>
  <si>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</si>
  <si>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</si>
  <si>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</si>
  <si>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</si>
  <si>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</si>
  <si>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</si>
  <si>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</si>
  <si>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</si>
  <si>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</si>
  <si>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</si>
  <si>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</si>
  <si>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</si>
  <si>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</si>
  <si>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</si>
  <si>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</si>
  <si>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</si>
  <si>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</si>
  <si>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</si>
  <si>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</si>
  <si>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</si>
  <si>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</si>
  <si>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</si>
  <si>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</si>
  <si>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</si>
  <si>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</si>
  <si>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</si>
  <si>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</si>
  <si>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</si>
  <si>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</si>
  <si>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</si>
  <si>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</si>
  <si>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</si>
  <si>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</si>
  <si>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</si>
  <si>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</si>
  <si>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</si>
  <si>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</si>
  <si>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</si>
  <si>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</si>
  <si>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</si>
  <si>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</si>
  <si>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</si>
  <si>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</si>
  <si>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</si>
  <si>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</si>
  <si>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</si>
  <si>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</si>
  <si>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</si>
  <si>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</si>
  <si>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</si>
  <si>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</si>
  <si>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</si>
  <si>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</si>
  <si>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</si>
  <si>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</si>
  <si>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</si>
  <si>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</si>
  <si>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</si>
  <si>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</si>
  <si>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</si>
  <si>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</si>
  <si>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</si>
  <si>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</si>
  <si>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</si>
  <si>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</si>
  <si>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</si>
  <si>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</si>
  <si>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</si>
  <si>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</si>
  <si>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</si>
  <si>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</si>
  <si>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</si>
  <si>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</si>
  <si>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</si>
  <si>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</si>
  <si>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</si>
  <si>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</si>
  <si>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</si>
  <si>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</si>
  <si>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</si>
  <si>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</si>
  <si>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</si>
  <si>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</si>
  <si>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</si>
  <si>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</si>
  <si>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</si>
  <si>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</si>
  <si>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</si>
  <si>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</si>
  <si>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</si>
  <si>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</si>
  <si>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</si>
  <si>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</si>
  <si>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</si>
  <si>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</si>
  <si>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</si>
  <si>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</si>
  <si>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</si>
  <si>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</si>
  <si>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</si>
  <si>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</si>
  <si>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</si>
  <si>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</si>
  <si>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</si>
  <si>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</si>
  <si>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</si>
  <si>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</si>
  <si>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</si>
  <si>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</si>
  <si>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</si>
  <si>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</si>
  <si>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</si>
  <si>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</si>
  <si>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</si>
  <si>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</si>
  <si>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</si>
  <si>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</si>
  <si>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</si>
  <si>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</si>
  <si>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</si>
  <si>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</si>
  <si>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</si>
  <si>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</si>
  <si>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</si>
  <si>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</si>
  <si>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</si>
  <si>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</si>
  <si>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</si>
  <si>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</si>
  <si>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</si>
  <si>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</si>
  <si>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</si>
  <si>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</si>
  <si>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</si>
  <si>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</si>
  <si>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</si>
  <si>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</si>
  <si>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</si>
  <si>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</si>
  <si>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</si>
  <si>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</si>
  <si>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</si>
  <si>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</si>
  <si>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</si>
  <si>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</si>
  <si>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</si>
  <si>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</si>
  <si>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</si>
  <si>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</si>
  <si>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</si>
  <si>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</si>
  <si>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</si>
  <si>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</si>
  <si>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</si>
  <si>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</si>
  <si>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</si>
  <si>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</si>
  <si>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</si>
  <si>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</si>
  <si>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</si>
  <si>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</si>
  <si>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</si>
  <si>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</si>
  <si>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</si>
  <si>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</si>
  <si>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</si>
  <si>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</si>
  <si>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</si>
  <si>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</si>
  <si>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</si>
  <si>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</si>
  <si>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</si>
  <si>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</si>
  <si>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</si>
  <si>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</si>
  <si>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</si>
  <si>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</si>
  <si>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</si>
  <si>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</si>
  <si>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</si>
  <si>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</si>
  <si>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</si>
  <si>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</si>
  <si>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</si>
  <si>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</si>
  <si>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</si>
  <si>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</si>
  <si>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</si>
  <si>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</si>
  <si>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</si>
  <si>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</si>
  <si>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</si>
  <si>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</si>
  <si>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</si>
  <si>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</si>
  <si>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</si>
  <si>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</si>
  <si>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</si>
  <si>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</si>
  <si>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</si>
  <si>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</si>
  <si>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</si>
  <si>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</si>
  <si>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</si>
  <si>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</si>
  <si>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</si>
  <si>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</si>
  <si>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</si>
  <si>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</si>
  <si>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</si>
  <si>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</si>
  <si>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</si>
  <si>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</si>
  <si>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</si>
  <si>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</si>
  <si>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</si>
  <si>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</si>
  <si>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</si>
  <si>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</si>
  <si>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</si>
  <si>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</si>
  <si>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</si>
  <si>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</si>
  <si>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</si>
  <si>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</si>
  <si>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</si>
  <si>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</si>
  <si>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</si>
  <si>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</si>
  <si>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</si>
  <si>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</si>
  <si>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</si>
  <si>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</si>
  <si>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</si>
  <si>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</si>
  <si>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</si>
  <si>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</si>
  <si>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</si>
  <si>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</si>
  <si>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</si>
  <si>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</si>
  <si>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</si>
  <si>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</si>
  <si>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</si>
  <si>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</si>
  <si>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</si>
  <si>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</si>
  <si>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</si>
  <si>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</si>
  <si>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</si>
  <si>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</si>
  <si>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</si>
  <si>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</si>
  <si>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</si>
  <si>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</si>
  <si>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</si>
  <si>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</si>
  <si>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</si>
  <si>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</si>
  <si>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</si>
  <si>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</si>
  <si>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</si>
  <si>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</si>
  <si>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</si>
  <si>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</si>
  <si>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</si>
  <si>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</si>
  <si>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</si>
  <si>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</si>
  <si>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</si>
  <si>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</si>
  <si>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</si>
  <si>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</si>
  <si>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</si>
  <si>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</si>
  <si>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</si>
  <si>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</si>
  <si>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</si>
  <si>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</si>
  <si>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</si>
  <si>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</si>
  <si>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</si>
  <si>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</si>
  <si>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</si>
  <si>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</si>
  <si>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</si>
  <si>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</si>
  <si>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</si>
  <si>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</si>
  <si>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</si>
  <si>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</si>
  <si>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</si>
  <si>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</si>
  <si>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</si>
  <si>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</si>
  <si>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</si>
  <si>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</si>
  <si>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</si>
  <si>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</si>
  <si>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</si>
  <si>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</si>
  <si>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</si>
  <si>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</si>
  <si>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</si>
  <si>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</si>
  <si>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</si>
  <si>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</si>
  <si>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</si>
  <si>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</si>
  <si>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</si>
  <si>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</si>
  <si>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</si>
  <si>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</si>
  <si>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</si>
  <si>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</si>
  <si>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</si>
  <si>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</si>
  <si>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</si>
  <si>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</si>
  <si>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</si>
  <si>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</si>
  <si>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</si>
  <si>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</si>
  <si>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</si>
  <si>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</si>
  <si>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</si>
  <si>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</si>
  <si>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</si>
  <si>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</si>
  <si>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</si>
  <si>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</si>
  <si>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</si>
  <si>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</si>
  <si>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</si>
  <si>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</si>
  <si>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</si>
  <si>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</si>
  <si>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</si>
  <si>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</si>
  <si>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</si>
  <si>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</si>
  <si>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</si>
  <si>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</si>
  <si>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</si>
  <si>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</si>
  <si>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</si>
  <si>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</si>
  <si>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</si>
  <si>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</si>
  <si>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</si>
  <si>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</si>
  <si>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</si>
  <si>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</si>
  <si>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</si>
  <si>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</si>
  <si>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</si>
  <si>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</si>
  <si>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</si>
  <si>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</si>
  <si>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</si>
  <si>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</si>
  <si>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</si>
  <si>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</si>
  <si>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</si>
  <si>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</si>
  <si>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</si>
  <si>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</si>
  <si>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</si>
  <si>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</si>
  <si>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</si>
  <si>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</si>
  <si>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</si>
  <si>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</si>
  <si>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</si>
  <si>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</si>
  <si>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</si>
  <si>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</si>
  <si>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</si>
  <si>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</si>
  <si>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</si>
  <si>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</si>
  <si>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</si>
  <si>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</si>
  <si>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</si>
  <si>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</si>
  <si>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</si>
  <si>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</si>
  <si>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</si>
  <si>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</si>
  <si>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</si>
  <si>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</si>
  <si>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</si>
  <si>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</si>
  <si>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</si>
  <si>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</si>
  <si>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</si>
  <si>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</si>
  <si>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</si>
  <si>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</si>
  <si>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</si>
  <si>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</si>
  <si>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</si>
  <si>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</si>
  <si>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</si>
  <si>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</si>
  <si>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</si>
  <si>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</si>
  <si>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</si>
  <si>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</si>
  <si>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</si>
  <si>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</si>
  <si>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</si>
  <si>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</si>
  <si>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</si>
  <si>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</si>
  <si>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</si>
  <si>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</si>
  <si>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</si>
  <si>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</si>
  <si>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</si>
  <si>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</si>
  <si>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</si>
  <si>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</si>
  <si>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</si>
  <si>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</si>
  <si>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</si>
  <si>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</si>
  <si>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</si>
  <si>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</si>
  <si>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</si>
  <si>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</si>
  <si>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</si>
  <si>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</si>
  <si>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</si>
  <si>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</si>
  <si>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</si>
  <si>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</si>
  <si>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</si>
  <si>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</si>
  <si>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</si>
  <si>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</si>
  <si>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</si>
  <si>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</si>
  <si>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</si>
  <si>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</si>
  <si>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</si>
  <si>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</si>
  <si>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</si>
  <si>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</si>
  <si>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</si>
  <si>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</si>
  <si>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</si>
  <si>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</si>
  <si>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</si>
  <si>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</si>
  <si>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</si>
  <si>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</si>
  <si>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</si>
  <si>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</si>
  <si>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</si>
  <si>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</si>
  <si>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</si>
  <si>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</si>
  <si>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</si>
  <si>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</si>
  <si>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</si>
  <si>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</si>
  <si>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</si>
  <si>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</si>
  <si>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</si>
  <si>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</si>
  <si>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</si>
  <si>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</si>
  <si>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</si>
  <si>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</si>
  <si>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</si>
  <si>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</si>
  <si>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</si>
  <si>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</si>
  <si>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</si>
  <si>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</si>
  <si>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</si>
  <si>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</si>
  <si>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</si>
  <si>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</si>
  <si>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</si>
  <si>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</si>
  <si>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</si>
  <si>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</si>
  <si>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</si>
  <si>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</si>
  <si>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</si>
  <si>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</si>
  <si>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</si>
  <si>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</si>
  <si>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</si>
  <si>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</si>
  <si>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</si>
  <si>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</si>
  <si>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</si>
  <si>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</si>
  <si>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</si>
  <si>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</si>
  <si>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</si>
  <si>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</si>
  <si>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</si>
  <si>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</si>
  <si>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</si>
  <si>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</si>
  <si>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</si>
  <si>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</si>
  <si>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</si>
  <si>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</si>
  <si>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</si>
  <si>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</si>
  <si>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</si>
  <si>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</si>
  <si>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</si>
  <si>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</si>
  <si>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</si>
  <si>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</si>
  <si>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</si>
  <si>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</si>
  <si>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</si>
  <si>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</si>
  <si>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</si>
  <si>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</si>
  <si>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</si>
  <si>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</si>
  <si>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</si>
  <si>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</si>
  <si>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</si>
  <si>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</si>
  <si>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</si>
  <si>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</si>
  <si>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</si>
  <si>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</si>
  <si>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</si>
  <si>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</si>
  <si>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</si>
  <si>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</si>
  <si>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</si>
  <si>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</si>
  <si>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</si>
  <si>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</si>
  <si>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</si>
  <si>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</si>
  <si>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</si>
  <si>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</si>
  <si>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</si>
  <si>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</si>
  <si>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</si>
  <si>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</si>
  <si>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</si>
  <si>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</si>
  <si>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</si>
  <si>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</si>
  <si>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</si>
  <si>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</si>
  <si>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</si>
  <si>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</si>
  <si>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</si>
  <si>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</si>
  <si>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</si>
  <si>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</si>
  <si>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</si>
  <si>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</si>
  <si>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</si>
  <si>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</si>
  <si>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</si>
  <si>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</si>
  <si>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</si>
  <si>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</si>
  <si>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</si>
  <si>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</si>
  <si>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</si>
  <si>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</si>
  <si>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</si>
  <si>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</si>
  <si>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</si>
  <si>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</si>
  <si>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</si>
  <si>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</si>
  <si>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</si>
  <si>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</si>
  <si>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</si>
  <si>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</si>
  <si>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</si>
  <si>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</si>
  <si>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</si>
  <si>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</si>
  <si>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</si>
  <si>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</si>
  <si>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</si>
  <si>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</si>
  <si>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</si>
  <si>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</si>
  <si>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</si>
  <si>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</si>
  <si>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</si>
  <si>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</si>
  <si>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</si>
  <si>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</si>
  <si>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</si>
  <si>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</si>
  <si>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</si>
  <si>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</si>
  <si>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</si>
  <si>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</si>
  <si>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</si>
  <si>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</si>
  <si>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</si>
  <si>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</si>
  <si>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</si>
  <si>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</si>
  <si>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</si>
  <si>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</si>
  <si>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</si>
  <si>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</si>
  <si>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</si>
  <si>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</si>
  <si>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</si>
  <si>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</si>
  <si>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</si>
  <si>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</si>
  <si>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</si>
  <si>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</si>
  <si>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</si>
  <si>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</si>
  <si>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</si>
  <si>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</si>
  <si>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</si>
  <si>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</si>
  <si>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</si>
  <si>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</si>
  <si>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</si>
  <si>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</si>
  <si>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</si>
  <si>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</si>
  <si>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</si>
  <si>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</si>
  <si>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</si>
  <si>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</si>
  <si>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</si>
  <si>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</si>
  <si>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</si>
  <si>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</si>
  <si>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</si>
  <si>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</si>
  <si>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</si>
  <si>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</si>
  <si>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</si>
  <si>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</si>
  <si>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</si>
  <si>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</si>
  <si>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</si>
  <si>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</si>
  <si>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</si>
  <si>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</si>
  <si>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</si>
  <si>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</si>
  <si>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</si>
  <si>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</si>
  <si>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</si>
  <si>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</si>
  <si>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</si>
  <si>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</si>
  <si>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</si>
  <si>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</si>
  <si>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</si>
  <si>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</si>
  <si>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</si>
  <si>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</si>
  <si>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</si>
  <si>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</si>
  <si>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</si>
  <si>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</si>
  <si>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</si>
  <si>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</si>
  <si>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</si>
  <si>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</si>
  <si>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</si>
  <si>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</si>
  <si>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</si>
  <si>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</si>
  <si>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</si>
  <si>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</si>
  <si>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</si>
  <si>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</si>
  <si>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</si>
  <si>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</si>
  <si>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</si>
  <si>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</si>
  <si>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</si>
  <si>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</si>
  <si>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</si>
  <si>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</si>
  <si>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</si>
  <si>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</si>
  <si>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</si>
  <si>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</si>
  <si>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</si>
  <si>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</si>
  <si>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</si>
  <si>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</si>
  <si>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</si>
  <si>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</si>
  <si>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</si>
  <si>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</si>
  <si>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</si>
  <si>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</si>
  <si>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</si>
  <si>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</si>
  <si>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</si>
  <si>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</si>
  <si>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</si>
  <si>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</si>
  <si>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</si>
  <si>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</si>
  <si>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</si>
  <si>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</si>
  <si>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</si>
  <si>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</si>
  <si>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</si>
  <si>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</si>
  <si>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</si>
  <si>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</si>
  <si>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</si>
  <si>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</si>
  <si>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</si>
  <si>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</si>
  <si>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</si>
  <si>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</si>
  <si>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</si>
  <si>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</si>
  <si>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</si>
  <si>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</si>
  <si>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</si>
  <si>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</si>
  <si>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</si>
  <si>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</si>
  <si>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</si>
  <si>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</si>
  <si>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</si>
  <si>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</si>
  <si>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</si>
  <si>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</si>
  <si>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</si>
  <si>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</si>
  <si>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</si>
  <si>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</si>
  <si>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</si>
  <si>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</si>
  <si>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</si>
  <si>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</si>
  <si>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</si>
  <si>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</si>
  <si>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</si>
  <si>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</si>
  <si>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</si>
  <si>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</si>
  <si>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</si>
  <si>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</si>
  <si>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</si>
  <si>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</si>
  <si>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</si>
  <si>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</si>
  <si>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</si>
  <si>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</si>
  <si>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</si>
  <si>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</si>
  <si>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</si>
  <si>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</si>
  <si>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</si>
  <si>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</si>
  <si>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</si>
  <si>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</si>
  <si>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</si>
  <si>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</si>
  <si>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</si>
  <si>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</si>
  <si>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</si>
  <si>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</si>
  <si>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</si>
  <si>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</si>
  <si>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</si>
  <si>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</si>
  <si>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</si>
  <si>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</si>
  <si>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</si>
  <si>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</si>
  <si>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</si>
  <si>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</si>
  <si>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</si>
  <si>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</si>
  <si>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</si>
  <si>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</si>
  <si>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</si>
  <si>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</si>
  <si>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</si>
  <si>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</si>
  <si>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</si>
  <si>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</si>
  <si>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</si>
  <si>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</si>
  <si>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</si>
  <si>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</si>
  <si>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</si>
  <si>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</si>
  <si>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</si>
  <si>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</si>
  <si>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</si>
  <si>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</si>
  <si>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</si>
  <si>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</si>
  <si>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</si>
  <si>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</si>
  <si>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</si>
  <si>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</si>
  <si>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</si>
  <si>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</si>
  <si>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</si>
  <si>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</si>
  <si>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</si>
  <si>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</si>
  <si>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</si>
  <si>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</si>
  <si>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</si>
  <si>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</si>
  <si>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</si>
  <si>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</si>
  <si>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</si>
  <si>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</si>
  <si>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</si>
  <si>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</si>
  <si>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</si>
  <si>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</si>
  <si>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</si>
  <si>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</si>
  <si>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</si>
  <si>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</si>
  <si>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</si>
  <si>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</si>
  <si>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</si>
  <si>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</si>
  <si>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</si>
  <si>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</si>
  <si>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</si>
  <si>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</si>
  <si>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</si>
  <si>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</si>
  <si>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</si>
  <si>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</si>
  <si>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</si>
  <si>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</si>
  <si>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</si>
  <si>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</si>
  <si>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</si>
  <si>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</si>
  <si>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</si>
  <si>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</si>
  <si>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</si>
  <si>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</si>
  <si>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</si>
  <si>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</si>
  <si>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</si>
  <si>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</si>
  <si>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</si>
  <si>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</si>
  <si>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</si>
  <si>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</si>
  <si>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</si>
  <si>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</si>
  <si>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</si>
  <si>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</si>
  <si>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</si>
  <si>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</si>
  <si>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</si>
  <si>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</si>
  <si>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</si>
  <si>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</si>
  <si>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</si>
  <si>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</si>
  <si>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</si>
  <si>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</si>
  <si>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</si>
  <si>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</si>
  <si>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</si>
  <si>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</si>
  <si>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</si>
  <si>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</si>
  <si>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</si>
  <si>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</si>
  <si>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</si>
  <si>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</si>
  <si>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</si>
  <si>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</si>
  <si>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</si>
  <si>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</si>
  <si>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</si>
  <si>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</si>
  <si>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</si>
  <si>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</si>
  <si>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</si>
  <si>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</si>
  <si>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</si>
  <si>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</si>
  <si>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</si>
  <si>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</si>
  <si>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</si>
  <si>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</si>
  <si>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</si>
  <si>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</si>
  <si>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</si>
  <si>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</si>
  <si>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</si>
  <si>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</si>
  <si>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</si>
  <si>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</si>
  <si>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</si>
  <si>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</si>
  <si>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</si>
  <si>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</si>
  <si>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</si>
  <si>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</si>
  <si>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</si>
  <si>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</si>
  <si>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</si>
  <si>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</si>
  <si>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</si>
  <si>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</si>
  <si>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</si>
  <si>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</si>
  <si>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</si>
  <si>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</si>
  <si>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</si>
  <si>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</si>
  <si>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</si>
  <si>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</si>
  <si>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</si>
  <si>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</si>
  <si>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</si>
  <si>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</si>
  <si>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</si>
  <si>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</si>
  <si>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</si>
  <si>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</si>
  <si>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</si>
  <si>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</si>
  <si>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</si>
  <si>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</si>
  <si>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</si>
  <si>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</si>
  <si>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</si>
  <si>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</si>
  <si>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</si>
  <si>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</si>
  <si>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</si>
  <si>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</si>
  <si>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</si>
  <si>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</si>
  <si>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</si>
  <si>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</si>
  <si>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</si>
  <si>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</si>
  <si>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</si>
  <si>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</si>
  <si>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</si>
  <si>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</si>
  <si>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</si>
  <si>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</si>
  <si>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</si>
  <si>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</si>
  <si>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</si>
  <si>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</si>
  <si>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</si>
  <si>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</si>
  <si>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</si>
  <si>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</si>
  <si>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</si>
  <si>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</si>
  <si>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</si>
  <si>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</si>
  <si>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</si>
  <si>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</si>
  <si>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</si>
  <si>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</si>
  <si>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</si>
  <si>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</si>
  <si>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</si>
  <si>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</si>
  <si>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</si>
  <si>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</si>
  <si>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</si>
  <si>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</si>
  <si>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</si>
  <si>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</si>
  <si>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</si>
  <si>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</si>
  <si>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</si>
  <si>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</si>
  <si>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</si>
  <si>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</si>
  <si>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</si>
  <si>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</si>
  <si>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</si>
  <si>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</si>
  <si>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</si>
  <si>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</si>
  <si>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</si>
  <si>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</si>
  <si>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</si>
  <si>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</si>
  <si>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</si>
  <si>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</si>
  <si>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</si>
  <si>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</si>
  <si>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</si>
  <si>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</si>
  <si>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</si>
  <si>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</si>
  <si>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</si>
  <si>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</si>
  <si>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</si>
  <si>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</si>
  <si>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</si>
  <si>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</si>
  <si>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</si>
  <si>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</si>
  <si>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</si>
  <si>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</si>
  <si>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</si>
  <si>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</si>
  <si>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</si>
  <si>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</si>
  <si>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</si>
  <si>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</si>
  <si>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</si>
  <si>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</si>
  <si>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</si>
  <si>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</si>
  <si>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</si>
  <si>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</si>
  <si>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</si>
  <si>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</si>
  <si>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</si>
  <si>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</si>
  <si>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</si>
  <si>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</si>
  <si>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</si>
  <si>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</si>
  <si>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</si>
  <si>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</si>
  <si>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</si>
  <si>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</si>
  <si>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</si>
  <si>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</si>
  <si>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</si>
  <si>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</si>
  <si>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</si>
  <si>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</si>
  <si>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</si>
  <si>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</si>
  <si>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</si>
  <si>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</si>
  <si>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</si>
  <si>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</si>
  <si>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</si>
  <si>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</si>
  <si>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</si>
  <si>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</si>
  <si>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</si>
  <si>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</si>
  <si>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</si>
  <si>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</si>
  <si>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</si>
  <si>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</si>
  <si>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</si>
  <si>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</si>
  <si>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</si>
  <si>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</si>
  <si>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</si>
  <si>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</si>
  <si>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</si>
  <si>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</si>
  <si>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</si>
  <si>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</si>
  <si>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</si>
  <si>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</si>
  <si>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</si>
  <si>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</si>
  <si>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</si>
  <si>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</si>
  <si>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</si>
  <si>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</si>
  <si>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</si>
  <si>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</si>
  <si>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</si>
  <si>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</si>
  <si>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</si>
  <si>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</si>
  <si>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</si>
  <si>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</si>
  <si>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</si>
  <si>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</si>
  <si>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</si>
  <si>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</si>
  <si>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</si>
  <si>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</si>
  <si>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</si>
  <si>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</si>
  <si>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</si>
  <si>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</si>
  <si>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</si>
  <si>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</si>
  <si>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</si>
  <si>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</si>
  <si>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</si>
  <si>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</si>
  <si>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</si>
  <si>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</si>
  <si>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</si>
  <si>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</si>
  <si>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</si>
  <si>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</si>
  <si>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</si>
  <si>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</si>
  <si>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</si>
  <si>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</si>
  <si>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</si>
  <si>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</si>
  <si>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</si>
  <si>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</si>
  <si>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</si>
  <si>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</si>
  <si>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</si>
  <si>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</si>
  <si>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</si>
  <si>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</si>
  <si>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</si>
  <si>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</si>
  <si>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</si>
  <si>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</si>
  <si>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</si>
  <si>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</si>
  <si>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</si>
  <si>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</si>
  <si>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</si>
  <si>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</si>
  <si>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</si>
  <si>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</si>
  <si>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</si>
  <si>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</si>
  <si>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</si>
  <si>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</si>
  <si>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</si>
  <si>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</si>
  <si>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</si>
  <si>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</si>
  <si>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</si>
  <si>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</si>
  <si>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</si>
  <si>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</si>
  <si>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</si>
  <si>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</si>
  <si>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</si>
  <si>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</si>
  <si>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</si>
  <si>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</si>
  <si>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</si>
  <si>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</si>
  <si>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</si>
  <si>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</si>
  <si>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</si>
  <si>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</si>
  <si>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</si>
  <si>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</si>
  <si>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</si>
  <si>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</si>
  <si>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</si>
  <si>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</si>
  <si>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</si>
  <si>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</si>
  <si>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</si>
  <si>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</si>
  <si>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</si>
  <si>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</si>
  <si>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</si>
  <si>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</si>
  <si>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</si>
  <si>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</si>
  <si>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</si>
  <si>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</si>
  <si>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</si>
  <si>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</si>
  <si>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</si>
  <si>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</si>
  <si>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</si>
  <si>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</si>
  <si>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</si>
  <si>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</si>
  <si>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</si>
  <si>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</si>
  <si>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</si>
  <si>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</si>
  <si>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</si>
  <si>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</si>
  <si>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</si>
  <si>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</si>
  <si>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</si>
  <si>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</si>
  <si>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</si>
  <si>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</si>
  <si>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</si>
  <si>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</si>
  <si>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</si>
  <si>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</si>
  <si>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</si>
  <si>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</si>
  <si>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</si>
  <si>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</si>
  <si>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</si>
  <si>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</si>
  <si>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</si>
  <si>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</si>
  <si>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</si>
  <si>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</si>
  <si>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</si>
  <si>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</si>
  <si>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</si>
  <si>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</si>
  <si>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</si>
  <si>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</si>
  <si>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</si>
  <si>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</si>
  <si>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</si>
  <si>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</si>
  <si>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</si>
  <si>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</si>
  <si>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</si>
  <si>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</si>
  <si>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</si>
  <si>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</si>
  <si>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</si>
  <si>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</si>
  <si>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</si>
  <si>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</si>
  <si>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</si>
  <si>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</si>
  <si>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</si>
  <si>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</si>
  <si>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</si>
  <si>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</si>
  <si>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</si>
  <si>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</si>
  <si>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</si>
  <si>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</si>
  <si>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</si>
  <si>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</si>
  <si>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</si>
  <si>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</si>
  <si>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</si>
  <si>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</si>
  <si>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</si>
  <si>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</si>
  <si>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</si>
  <si>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</si>
  <si>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</si>
  <si>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</si>
  <si>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</si>
  <si>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</si>
  <si>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</si>
  <si>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</si>
  <si>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</si>
  <si>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</si>
  <si>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</si>
  <si>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</si>
  <si>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</si>
  <si>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</si>
  <si>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</si>
  <si>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</si>
  <si>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</si>
  <si>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</si>
  <si>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</si>
  <si>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</si>
  <si>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</si>
  <si>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</si>
  <si>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</si>
  <si>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</si>
  <si>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</si>
  <si>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</si>
  <si>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</si>
  <si>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</si>
  <si>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</si>
  <si>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</si>
  <si>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</si>
  <si>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</si>
  <si>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</si>
  <si>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</si>
  <si>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</si>
  <si>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</si>
  <si>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</si>
  <si>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</si>
  <si>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</si>
  <si>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</si>
  <si>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</si>
  <si>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</si>
  <si>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</si>
  <si>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</si>
  <si>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</si>
  <si>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</si>
  <si>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</si>
  <si>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</si>
  <si>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</si>
  <si>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</si>
  <si>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</si>
  <si>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</si>
  <si>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</si>
  <si>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</si>
  <si>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</si>
  <si>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</si>
  <si>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</si>
  <si>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</si>
  <si>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</si>
  <si>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</si>
  <si>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</si>
  <si>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</si>
  <si>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</si>
  <si>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</si>
  <si>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</si>
  <si>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</si>
  <si>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</si>
  <si>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</si>
  <si>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</si>
  <si>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</si>
  <si>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</si>
  <si>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</si>
  <si>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</si>
  <si>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</si>
  <si>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</si>
  <si>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</si>
  <si>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</si>
  <si>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</si>
  <si>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</si>
  <si>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</si>
  <si>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</si>
  <si>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</si>
  <si>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</si>
  <si>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</si>
  <si>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</si>
  <si>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</si>
  <si>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</si>
  <si>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</si>
  <si>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</si>
  <si>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</si>
  <si>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</si>
  <si>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</si>
  <si>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</si>
  <si>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</si>
  <si>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</si>
  <si>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</si>
  <si>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</si>
  <si>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</si>
  <si>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</si>
  <si>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</si>
  <si>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</si>
  <si>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</si>
  <si>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</si>
  <si>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</si>
  <si>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</si>
  <si>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</si>
  <si>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</si>
  <si>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</si>
  <si>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</si>
  <si>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</si>
  <si>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</si>
  <si>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</si>
  <si>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</si>
  <si>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</si>
  <si>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</si>
  <si>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</si>
  <si>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</si>
  <si>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</si>
  <si>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</si>
  <si>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</si>
  <si>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</si>
  <si>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</si>
  <si>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</si>
  <si>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</si>
  <si>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</si>
  <si>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</si>
  <si>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</si>
  <si>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</si>
  <si>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</si>
  <si>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</si>
  <si>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</si>
  <si>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</si>
  <si>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</si>
  <si>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</si>
  <si>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</si>
  <si>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</si>
  <si>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</si>
  <si>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</si>
  <si>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</si>
  <si>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</si>
  <si>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</si>
  <si>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</si>
  <si>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</si>
  <si>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</si>
  <si>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</si>
  <si>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</si>
  <si>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</si>
  <si>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</si>
  <si>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</si>
  <si>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</si>
  <si>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</si>
  <si>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</si>
  <si>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</si>
  <si>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</si>
  <si>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</si>
  <si>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</si>
  <si>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</si>
  <si>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</si>
  <si>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</si>
  <si>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</si>
  <si>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</si>
  <si>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</si>
  <si>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</si>
  <si>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</si>
  <si>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</si>
  <si>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</si>
  <si>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</si>
  <si>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</si>
  <si>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</si>
  <si>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</si>
  <si>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</si>
  <si>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</si>
  <si>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</si>
  <si>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</si>
  <si>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</si>
  <si>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</si>
  <si>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</si>
  <si>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</si>
  <si>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</si>
  <si>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</si>
  <si>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</si>
  <si>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</si>
  <si>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</si>
  <si>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</si>
  <si>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</si>
  <si>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</si>
  <si>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</si>
  <si>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</si>
  <si>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</si>
  <si>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</si>
  <si>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</si>
  <si>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</si>
  <si>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</si>
  <si>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</si>
  <si>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</si>
  <si>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</si>
  <si>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</si>
  <si>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</si>
  <si>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</si>
  <si>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</si>
  <si>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</si>
  <si>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</si>
  <si>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</si>
  <si>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</si>
  <si>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</si>
  <si>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</si>
  <si>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</si>
  <si>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</si>
  <si>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</si>
  <si>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</si>
  <si>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</si>
  <si>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</si>
  <si>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</si>
  <si>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</si>
  <si>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</si>
  <si>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</si>
  <si>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</si>
  <si>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</si>
  <si>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</si>
  <si>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</si>
  <si>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</si>
  <si>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</si>
  <si>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</si>
  <si>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</si>
  <si>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</si>
  <si>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</si>
  <si>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</si>
  <si>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</si>
  <si>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</si>
  <si>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</si>
  <si>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</si>
  <si>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</si>
  <si>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</si>
  <si>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</si>
  <si>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</si>
  <si>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</si>
  <si>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</si>
  <si>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</si>
  <si>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</si>
  <si>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</si>
  <si>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</si>
  <si>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</si>
  <si>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</si>
  <si>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</si>
  <si>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</si>
  <si>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</si>
  <si>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</si>
  <si>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</si>
  <si>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</si>
  <si>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</si>
  <si>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</si>
  <si>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</si>
  <si>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</si>
  <si>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</si>
  <si>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</si>
  <si>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</si>
  <si>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</si>
  <si>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</si>
  <si>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</si>
  <si>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</si>
  <si>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</si>
  <si>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</si>
  <si>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</si>
  <si>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</si>
  <si>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</si>
  <si>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</si>
  <si>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</si>
  <si>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</si>
  <si>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</si>
  <si>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</si>
  <si>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</si>
  <si>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</si>
  <si>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</si>
  <si>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</si>
  <si>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</si>
  <si>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</si>
  <si>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</si>
  <si>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</si>
  <si>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</si>
  <si>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</si>
  <si>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</si>
  <si>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</si>
  <si>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</si>
  <si>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</si>
  <si>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</si>
  <si>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</si>
  <si>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</si>
  <si>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</si>
  <si>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</si>
  <si>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</si>
  <si>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</si>
  <si>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</si>
  <si>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</si>
  <si>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</si>
  <si>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</si>
  <si>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</si>
  <si>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</si>
  <si>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</si>
  <si>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</si>
  <si>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</si>
  <si>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</si>
  <si>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</si>
  <si>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</si>
  <si>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</si>
  <si>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</si>
  <si>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</si>
  <si>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</si>
  <si>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</si>
  <si>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</si>
  <si>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</si>
  <si>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</si>
  <si>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</si>
  <si>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</si>
  <si>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</si>
  <si>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</si>
  <si>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</si>
  <si>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</si>
  <si>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</si>
  <si>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</si>
  <si>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</si>
  <si>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</si>
  <si>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</si>
  <si>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</si>
  <si>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</si>
  <si>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</si>
  <si>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</si>
  <si>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</si>
  <si>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</si>
  <si>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</si>
  <si>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</si>
  <si>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</si>
  <si>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</si>
  <si>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</si>
  <si>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</si>
  <si>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</si>
  <si>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</si>
  <si>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</si>
  <si>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</si>
  <si>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</si>
  <si>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</si>
  <si>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</si>
  <si>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</si>
  <si>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</si>
  <si>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</si>
  <si>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</si>
  <si>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</si>
  <si>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</si>
  <si>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</si>
  <si>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</si>
  <si>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</si>
  <si>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</si>
  <si>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</si>
  <si>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</si>
  <si>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</si>
  <si>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</si>
  <si>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</si>
  <si>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</si>
  <si>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</si>
  <si>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</si>
  <si>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</si>
  <si>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</si>
  <si>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</si>
  <si>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</si>
  <si>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</si>
  <si>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</si>
  <si>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</si>
  <si>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</si>
  <si>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</si>
  <si>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</si>
  <si>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</si>
  <si>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</si>
  <si>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</si>
  <si>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</si>
  <si>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</si>
  <si>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</si>
  <si>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</si>
  <si>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</si>
  <si>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</si>
  <si>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</si>
  <si>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</si>
  <si>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</si>
  <si>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</si>
  <si>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</si>
  <si>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</si>
  <si>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</si>
  <si>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</si>
  <si>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</si>
  <si>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</si>
  <si>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</si>
  <si>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</si>
  <si>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</si>
  <si>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</si>
  <si>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</si>
  <si>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</si>
  <si>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</si>
  <si>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</si>
  <si>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</si>
  <si>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</si>
  <si>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</si>
  <si>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</si>
  <si>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</si>
  <si>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</si>
  <si>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</si>
  <si>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</si>
  <si>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</si>
  <si>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</si>
  <si>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</si>
  <si>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</si>
  <si>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</si>
  <si>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</si>
  <si>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</si>
  <si>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</si>
  <si>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</si>
  <si>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</si>
  <si>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</si>
  <si>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</si>
  <si>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</si>
  <si>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</si>
  <si>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</si>
  <si>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</si>
  <si>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</si>
  <si>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</si>
  <si>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</si>
  <si>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</si>
  <si>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</si>
  <si>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</si>
  <si>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</si>
  <si>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</si>
  <si>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</si>
  <si>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</si>
  <si>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</si>
  <si>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</si>
  <si>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</si>
  <si>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</si>
  <si>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</si>
  <si>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</si>
  <si>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</si>
  <si>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</si>
  <si>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</si>
  <si>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</si>
  <si>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</si>
  <si>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</si>
  <si>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</si>
  <si>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</si>
  <si>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</si>
  <si>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</si>
  <si>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</si>
  <si>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</si>
  <si>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</si>
  <si>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</si>
  <si>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</si>
  <si>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</si>
  <si>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</si>
  <si>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</si>
  <si>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</si>
  <si>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</si>
  <si>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</si>
  <si>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</si>
  <si>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</si>
  <si>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</si>
  <si>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</si>
  <si>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</si>
  <si>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</si>
  <si>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</si>
  <si>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</si>
  <si>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</si>
  <si>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</si>
  <si>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</si>
  <si>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</si>
  <si>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</si>
  <si>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</si>
  <si>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</si>
  <si>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</si>
  <si>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</si>
  <si>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</si>
  <si>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</si>
  <si>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</si>
  <si>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</si>
  <si>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</si>
  <si>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</si>
  <si>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</si>
  <si>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</si>
  <si>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</si>
  <si>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</si>
  <si>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</si>
  <si>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</si>
  <si>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</si>
  <si>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</si>
  <si>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</si>
  <si>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</si>
  <si>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</si>
  <si>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</si>
  <si>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</si>
  <si>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</si>
  <si>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</si>
  <si>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</si>
  <si>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</si>
  <si>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</si>
  <si>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</si>
  <si>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</si>
  <si>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</si>
  <si>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</si>
  <si>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</si>
  <si>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</si>
  <si>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</si>
  <si>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</si>
  <si>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</si>
  <si>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</si>
  <si>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</si>
  <si>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</si>
  <si>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</si>
  <si>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</si>
  <si>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</si>
  <si>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</si>
  <si>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</si>
  <si>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</si>
  <si>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</si>
  <si>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</si>
  <si>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</si>
  <si>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</si>
  <si>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</si>
  <si>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</si>
  <si>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</si>
  <si>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</si>
  <si>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</si>
  <si>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</si>
  <si>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</si>
  <si>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</si>
  <si>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</si>
  <si>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</si>
  <si>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</si>
  <si>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</si>
  <si>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</si>
  <si>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</si>
  <si>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</si>
  <si>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</si>
  <si>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</si>
  <si>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</si>
  <si>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</si>
  <si>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</si>
  <si>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</si>
  <si>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</si>
  <si>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</si>
  <si>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</si>
  <si>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</si>
  <si>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</si>
  <si>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</si>
  <si>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</si>
  <si>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</si>
  <si>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</si>
  <si>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</si>
  <si>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</si>
  <si>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</si>
  <si>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</si>
  <si>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</si>
  <si>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</si>
  <si>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</si>
  <si>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</si>
  <si>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</si>
  <si>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</si>
  <si>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</si>
  <si>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</si>
  <si>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</si>
  <si>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</si>
  <si>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</si>
  <si>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</si>
  <si>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</si>
  <si>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</si>
  <si>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</si>
  <si>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</si>
  <si>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</si>
  <si>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</si>
  <si>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</si>
  <si>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</si>
  <si>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</si>
  <si>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</si>
  <si>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</si>
  <si>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</si>
  <si>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</si>
  <si>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</si>
  <si>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</si>
  <si>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</si>
  <si>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</si>
  <si>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</si>
  <si>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</si>
  <si>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</si>
  <si>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</si>
  <si>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</si>
  <si>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</si>
  <si>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</si>
  <si>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</si>
  <si>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</si>
  <si>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</si>
  <si>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</si>
  <si>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</si>
  <si>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</si>
  <si>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</si>
  <si>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</si>
  <si>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</si>
  <si>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</si>
  <si>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</si>
  <si>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</si>
  <si>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</si>
  <si>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</si>
  <si>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</si>
  <si>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</si>
  <si>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</si>
  <si>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</si>
  <si>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</si>
  <si>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</si>
  <si>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</si>
  <si>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</si>
  <si>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</si>
  <si>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</si>
  <si>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</si>
  <si>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</si>
  <si>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</si>
  <si>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</si>
  <si>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</si>
  <si>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</si>
  <si>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</si>
  <si>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</si>
  <si>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</si>
  <si>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</si>
  <si>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</si>
  <si>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</si>
  <si>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</si>
  <si>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</si>
  <si>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</si>
  <si>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</si>
  <si>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</si>
  <si>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</si>
  <si>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</si>
  <si>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</si>
  <si>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</si>
  <si>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</si>
  <si>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</si>
  <si>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</si>
  <si>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</si>
  <si>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</si>
  <si>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</si>
  <si>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</si>
  <si>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</si>
  <si>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</si>
  <si>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</si>
  <si>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</si>
  <si>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</si>
  <si>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</si>
  <si>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</si>
  <si>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</si>
  <si>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</si>
  <si>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</si>
  <si>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</si>
  <si>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</si>
  <si>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</si>
  <si>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</si>
  <si>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</si>
  <si>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</si>
  <si>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</si>
  <si>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</si>
  <si>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</si>
  <si>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</si>
  <si>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</si>
  <si>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</si>
  <si>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</si>
  <si>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</si>
  <si>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</si>
  <si>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</si>
  <si>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</si>
  <si>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</si>
  <si>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</si>
  <si>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</si>
  <si>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</si>
  <si>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</si>
  <si>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</si>
  <si>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</si>
  <si>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</si>
  <si>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</si>
  <si>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</si>
  <si>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</si>
  <si>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</si>
  <si>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</si>
  <si>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</si>
  <si>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</si>
  <si>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</si>
  <si>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</si>
  <si>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</si>
  <si>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</si>
  <si>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</si>
  <si>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</si>
  <si>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</si>
  <si>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</si>
  <si>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</si>
  <si>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</si>
  <si>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</si>
  <si>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</si>
  <si>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</si>
  <si>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</si>
  <si>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</si>
  <si>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</si>
  <si>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</si>
  <si>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</si>
  <si>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</si>
  <si>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</si>
  <si>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</si>
  <si>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</si>
  <si>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</si>
  <si>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</si>
  <si>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</si>
  <si>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</si>
  <si>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</si>
  <si>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</si>
  <si>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</si>
  <si>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</si>
  <si>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</si>
  <si>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</si>
  <si>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</si>
  <si>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</si>
  <si>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</si>
  <si>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</si>
  <si>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</si>
  <si>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</si>
  <si>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</si>
  <si>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</si>
  <si>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</si>
  <si>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</si>
  <si>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</si>
  <si>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</si>
  <si>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</si>
  <si>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</si>
  <si>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</si>
  <si>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</si>
  <si>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</si>
  <si>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</si>
  <si>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</si>
  <si>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</si>
  <si>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</si>
  <si>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</si>
  <si>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</si>
  <si>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</si>
  <si>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</si>
  <si>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</si>
  <si>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</si>
  <si>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</si>
  <si>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</si>
  <si>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</si>
  <si>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</si>
  <si>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</si>
  <si>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</si>
  <si>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</si>
  <si>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</si>
  <si>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</si>
  <si>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</si>
  <si>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</si>
  <si>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</si>
  <si>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</si>
  <si>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</si>
  <si>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</si>
  <si>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</si>
  <si>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</si>
  <si>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</si>
  <si>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</si>
  <si>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</si>
  <si>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</si>
  <si>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</si>
  <si>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</si>
  <si>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</si>
  <si>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</si>
  <si>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</si>
  <si>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</si>
  <si>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</si>
  <si>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</si>
  <si>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</si>
  <si>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</si>
  <si>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</si>
  <si>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</si>
  <si>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</si>
  <si>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</si>
  <si>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</si>
  <si>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</si>
  <si>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</si>
  <si>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</si>
  <si>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</si>
  <si>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</si>
  <si>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</si>
  <si>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</si>
  <si>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</si>
  <si>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</si>
  <si>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</si>
  <si>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</si>
  <si>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</si>
  <si>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</si>
  <si>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</si>
  <si>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</si>
  <si>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</si>
  <si>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</si>
  <si>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</si>
  <si>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</si>
  <si>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</si>
  <si>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</si>
  <si>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</si>
  <si>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</si>
  <si>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</si>
  <si>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</si>
  <si>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</si>
  <si>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</si>
  <si>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</si>
  <si>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</si>
  <si>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</si>
  <si>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</si>
  <si>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</si>
  <si>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</si>
  <si>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</si>
  <si>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</si>
  <si>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</si>
  <si>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</si>
  <si>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</si>
  <si>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</si>
  <si>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</si>
  <si>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</si>
  <si>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</si>
  <si>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</si>
  <si>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</si>
  <si>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</si>
  <si>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</si>
  <si>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</si>
  <si>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</si>
  <si>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</si>
  <si>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</si>
  <si>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</si>
  <si>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</si>
  <si>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</si>
  <si>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</si>
  <si>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</si>
  <si>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</si>
  <si>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</si>
  <si>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</si>
  <si>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</si>
  <si>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</si>
  <si>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</si>
  <si>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</si>
  <si>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</si>
  <si>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</si>
  <si>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</si>
  <si>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</si>
  <si>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</si>
  <si>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</si>
  <si>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</si>
  <si>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</si>
  <si>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</si>
  <si>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</si>
  <si>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</si>
  <si>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</si>
  <si>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</si>
  <si>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</si>
  <si>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</si>
  <si>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</si>
  <si>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</si>
  <si>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</si>
  <si>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</si>
  <si>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</si>
  <si>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</si>
  <si>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</si>
  <si>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</si>
  <si>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</si>
  <si>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</si>
  <si>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</si>
  <si>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</si>
  <si>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</si>
  <si>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</si>
  <si>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</si>
  <si>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</si>
  <si>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</si>
  <si>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</si>
  <si>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</si>
  <si>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</si>
  <si>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</si>
  <si>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</si>
  <si>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</si>
  <si>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</si>
  <si>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</si>
  <si>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</si>
  <si>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</si>
  <si>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</si>
  <si>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</si>
  <si>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</si>
  <si>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</si>
  <si>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</si>
  <si>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</si>
  <si>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</si>
  <si>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</si>
  <si>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</si>
  <si>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</si>
  <si>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</si>
  <si>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</si>
  <si>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</si>
  <si>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</si>
  <si>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</si>
  <si>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</si>
  <si>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</si>
  <si>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</si>
  <si>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</si>
  <si>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</si>
  <si>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</si>
  <si>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</si>
  <si>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</si>
  <si>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</si>
  <si>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</si>
  <si>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</si>
  <si>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</si>
  <si>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</si>
  <si>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</si>
  <si>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</si>
  <si>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</si>
  <si>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</si>
  <si>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</si>
  <si>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</si>
  <si>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</si>
  <si>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</si>
  <si>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</si>
  <si>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</si>
  <si>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</si>
  <si>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</si>
  <si>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</si>
  <si>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</si>
  <si>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</si>
  <si>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</si>
  <si>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</si>
  <si>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</si>
  <si>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</si>
  <si>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</si>
  <si>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</si>
  <si>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</si>
  <si>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</si>
  <si>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</si>
  <si>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</si>
  <si>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</si>
  <si>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</si>
  <si>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</si>
  <si>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</si>
  <si>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</si>
  <si>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</si>
  <si>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</si>
  <si>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</si>
  <si>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</si>
  <si>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</si>
  <si>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</si>
  <si>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</si>
  <si>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</si>
  <si>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</si>
  <si>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</si>
  <si>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</si>
  <si>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</si>
  <si>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</si>
  <si>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</si>
  <si>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</si>
  <si>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</si>
  <si>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</si>
  <si>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</si>
  <si>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</si>
  <si>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</si>
  <si>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</si>
  <si>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</si>
  <si>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</si>
  <si>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</si>
  <si>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</si>
  <si>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</si>
  <si>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</si>
  <si>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</si>
  <si>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</si>
  <si>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</si>
  <si>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</si>
  <si>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</si>
  <si>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</si>
  <si>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</si>
  <si>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</si>
  <si>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</si>
  <si>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</si>
  <si>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</si>
  <si>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</si>
  <si>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</si>
  <si>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</si>
  <si>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</si>
  <si>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</si>
  <si>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</si>
  <si>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</si>
  <si>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</si>
  <si>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</si>
  <si>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</si>
  <si>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</si>
  <si>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</si>
  <si>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</si>
  <si>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</si>
  <si>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</si>
  <si>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</si>
  <si>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</si>
  <si>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</si>
  <si>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</si>
  <si>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</si>
  <si>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</si>
  <si>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</si>
  <si>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</si>
  <si>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</si>
  <si>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</si>
  <si>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</si>
  <si>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</si>
  <si>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</si>
  <si>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</si>
  <si>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</si>
  <si>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</si>
  <si>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</si>
  <si>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</si>
  <si>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</si>
  <si>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</si>
  <si>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</si>
  <si>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</si>
  <si>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</si>
  <si>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</si>
  <si>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</si>
  <si>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</si>
  <si>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</si>
  <si>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</si>
  <si>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</si>
  <si>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</si>
  <si>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</si>
  <si>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</si>
  <si>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</si>
  <si>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</si>
  <si>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</si>
  <si>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</si>
  <si>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</si>
  <si>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</si>
  <si>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</si>
  <si>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</si>
  <si>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</si>
  <si>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</si>
  <si>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</si>
  <si>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</si>
  <si>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</si>
  <si>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</si>
  <si>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</si>
  <si>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</si>
  <si>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</si>
  <si>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</si>
  <si>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</si>
  <si>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</si>
  <si>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</si>
  <si>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</si>
  <si>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</si>
  <si>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</si>
  <si>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</si>
  <si>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</si>
  <si>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</si>
  <si>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</si>
  <si>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</si>
  <si>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</si>
  <si>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</si>
  <si>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</si>
  <si>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</si>
  <si>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</si>
  <si>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</si>
  <si>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</si>
  <si>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</si>
  <si>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</si>
  <si>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</si>
  <si>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</si>
  <si>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</si>
  <si>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</si>
  <si>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</si>
  <si>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</si>
  <si>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</si>
  <si>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</si>
  <si>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</si>
  <si>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</si>
  <si>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</si>
  <si>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</si>
  <si>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</si>
  <si>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</si>
  <si>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</si>
  <si>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</si>
  <si>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</si>
  <si>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</si>
  <si>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</si>
  <si>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</si>
  <si>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</si>
  <si>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</si>
  <si>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</si>
  <si>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</si>
  <si>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</si>
  <si>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</si>
  <si>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</si>
  <si>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</si>
  <si>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</si>
  <si>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</si>
  <si>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</si>
  <si>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</si>
  <si>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</si>
  <si>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</si>
  <si>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</si>
  <si>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</si>
  <si>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</si>
  <si>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</si>
  <si>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</si>
  <si>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</si>
  <si>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</si>
  <si>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</si>
  <si>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</si>
  <si>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</si>
  <si>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</si>
  <si>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</si>
  <si>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</si>
  <si>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</si>
  <si>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</si>
  <si>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</si>
  <si>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</si>
  <si>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</si>
  <si>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</si>
  <si>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</si>
  <si>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</si>
  <si>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</si>
  <si>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</si>
  <si>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</si>
  <si>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</si>
  <si>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</si>
  <si>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</si>
  <si>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</si>
  <si>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</si>
  <si>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</si>
  <si>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</si>
  <si>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</si>
  <si>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</si>
  <si>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</si>
  <si>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</si>
  <si>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</si>
  <si>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</si>
  <si>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</si>
  <si>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</si>
  <si>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</si>
  <si>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</si>
  <si>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</si>
  <si>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</si>
  <si>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</si>
  <si>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</si>
  <si>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</si>
  <si>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</si>
  <si>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</si>
  <si>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</si>
  <si>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</si>
  <si>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</si>
  <si>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</si>
  <si>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</si>
  <si>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</si>
  <si>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</si>
  <si>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</si>
  <si>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</si>
  <si>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</si>
  <si>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</si>
  <si>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</si>
  <si>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</si>
  <si>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</si>
  <si>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</si>
  <si>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</si>
  <si>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</si>
  <si>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</si>
  <si>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</si>
  <si>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</si>
  <si>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</si>
  <si>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</si>
  <si>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</si>
  <si>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</si>
  <si>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</si>
  <si>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</si>
  <si>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</si>
  <si>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</si>
  <si>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</si>
  <si>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</si>
  <si>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</si>
  <si>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</si>
  <si>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</si>
  <si>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</si>
  <si>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</si>
  <si>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</si>
  <si>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</si>
  <si>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</si>
  <si>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</si>
  <si>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</si>
  <si>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</si>
  <si>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</si>
  <si>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</si>
  <si>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</si>
  <si>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</si>
  <si>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</si>
  <si>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</si>
  <si>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</si>
  <si>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</si>
  <si>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</si>
  <si>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</si>
  <si>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</si>
  <si>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</si>
  <si>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</si>
  <si>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</si>
  <si>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</si>
  <si>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</si>
  <si>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</si>
  <si>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</si>
  <si>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</si>
  <si>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</si>
  <si>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</si>
  <si>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</si>
  <si>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</si>
  <si>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</si>
  <si>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</si>
  <si>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</si>
  <si>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</si>
  <si>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</si>
  <si>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</si>
  <si>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</si>
  <si>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</si>
  <si>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</si>
  <si>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</si>
  <si>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</si>
  <si>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</si>
  <si>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</si>
  <si>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</si>
  <si>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</si>
  <si>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</si>
  <si>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</si>
  <si>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</si>
  <si>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</si>
  <si>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</si>
  <si>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</si>
  <si>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</si>
  <si>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</si>
  <si>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</si>
  <si>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</si>
  <si>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</si>
  <si>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</si>
  <si>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</si>
  <si>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</si>
  <si>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</si>
  <si>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</si>
  <si>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</si>
  <si>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</si>
  <si>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</si>
  <si>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</si>
  <si>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</si>
  <si>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</si>
  <si>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</si>
  <si>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</si>
  <si>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</si>
  <si>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</si>
  <si>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</si>
  <si>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</si>
  <si>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</si>
  <si>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</si>
  <si>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</si>
  <si>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</si>
  <si>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</si>
  <si>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</si>
  <si>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</si>
  <si>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</si>
  <si>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</si>
  <si>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</si>
  <si>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</si>
  <si>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</si>
  <si>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</si>
  <si>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</si>
  <si>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</si>
  <si>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</si>
  <si>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</si>
  <si>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</si>
  <si>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</si>
  <si>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</si>
  <si>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</si>
  <si>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</si>
  <si>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</si>
  <si>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</si>
  <si>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</si>
  <si>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</si>
  <si>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</si>
  <si>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</si>
  <si>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</si>
  <si>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</si>
  <si>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</si>
  <si>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</si>
  <si>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</si>
  <si>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</si>
  <si>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</si>
  <si>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</si>
  <si>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</si>
  <si>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</si>
  <si>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</si>
  <si>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</si>
  <si>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</si>
  <si>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</si>
  <si>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</si>
  <si>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</si>
  <si>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</si>
  <si>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</si>
  <si>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</si>
  <si>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</si>
  <si>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</si>
  <si>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</si>
  <si>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</si>
  <si>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</si>
  <si>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</si>
  <si>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</si>
  <si>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</si>
  <si>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</si>
  <si>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</si>
  <si>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</si>
  <si>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</si>
  <si>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</si>
  <si>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</si>
  <si>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</si>
  <si>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</si>
  <si>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</si>
  <si>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</si>
  <si>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</si>
  <si>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</si>
  <si>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</si>
  <si>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</si>
  <si>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</si>
  <si>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</si>
  <si>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</si>
  <si>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</si>
  <si>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</si>
  <si>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</si>
  <si>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</si>
  <si>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</si>
  <si>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</si>
  <si>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</si>
  <si>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</si>
  <si>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</si>
  <si>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</si>
  <si>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</si>
  <si>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</si>
  <si>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</si>
  <si>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</si>
  <si>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</si>
  <si>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</si>
  <si>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</si>
  <si>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</si>
  <si>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</si>
  <si>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</si>
  <si>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</si>
  <si>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</si>
  <si>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</si>
  <si>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</si>
  <si>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</si>
  <si>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</si>
  <si>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</si>
  <si>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</si>
  <si>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</si>
  <si>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</si>
  <si>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</si>
  <si>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</si>
  <si>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</si>
  <si>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</si>
  <si>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</si>
  <si>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</si>
  <si>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</si>
  <si>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</si>
  <si>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</si>
  <si>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</si>
  <si>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</si>
  <si>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</si>
  <si>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</si>
  <si>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</si>
  <si>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</si>
  <si>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</si>
  <si>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</si>
  <si>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</si>
  <si>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</si>
  <si>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</si>
  <si>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</si>
  <si>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</si>
  <si>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</si>
  <si>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</si>
  <si>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</si>
  <si>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</si>
  <si>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</si>
  <si>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</si>
  <si>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</si>
  <si>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</si>
  <si>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</si>
  <si>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</si>
  <si>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</si>
  <si>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</si>
  <si>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</si>
  <si>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</si>
  <si>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</si>
  <si>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</si>
  <si>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</si>
  <si>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</si>
  <si>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</si>
  <si>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</si>
  <si>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</si>
  <si>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</si>
  <si>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</si>
  <si>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</si>
  <si>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</si>
  <si>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</si>
  <si>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</si>
  <si>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</si>
  <si>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</si>
  <si>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</si>
  <si>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</si>
  <si>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</si>
  <si>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</si>
  <si>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</si>
  <si>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</si>
  <si>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</si>
  <si>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</si>
  <si>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</si>
  <si>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</si>
  <si>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</si>
  <si>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</si>
  <si>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</si>
  <si>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</si>
  <si>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</si>
  <si>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</si>
  <si>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</si>
  <si>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</si>
  <si>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</si>
  <si>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</si>
  <si>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</si>
  <si>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</si>
  <si>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</si>
  <si>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</si>
  <si>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</si>
  <si>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</si>
  <si>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</si>
  <si>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</si>
  <si>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</si>
  <si>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</si>
  <si>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</si>
  <si>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</si>
  <si>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</si>
  <si>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</si>
  <si>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</si>
  <si>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</si>
  <si>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</si>
  <si>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</si>
  <si>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</si>
  <si>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</si>
  <si>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</si>
  <si>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</si>
  <si>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</si>
  <si>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</si>
  <si>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</si>
  <si>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</si>
  <si>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</si>
  <si>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</si>
  <si>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</si>
  <si>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</si>
  <si>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</si>
  <si>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</si>
  <si>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</si>
  <si>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</si>
  <si>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</si>
  <si>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</si>
  <si>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</si>
  <si>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</si>
  <si>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</si>
  <si>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</si>
  <si>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</si>
  <si>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</si>
  <si>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</si>
  <si>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</si>
  <si>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</si>
  <si>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</si>
  <si>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</si>
  <si>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</si>
  <si>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</si>
  <si>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</si>
  <si>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</si>
  <si>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</si>
  <si>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</si>
  <si>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</si>
  <si>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</si>
  <si>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</si>
  <si>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</si>
  <si>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</si>
  <si>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</si>
  <si>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</si>
  <si>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</si>
  <si>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</si>
  <si>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</si>
  <si>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</si>
  <si>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</si>
  <si>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</si>
  <si>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</si>
  <si>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</si>
  <si>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</si>
  <si>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</si>
  <si>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</si>
  <si>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</si>
  <si>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</si>
  <si>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</si>
  <si>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</si>
  <si>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</si>
  <si>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</si>
  <si>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</si>
  <si>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</si>
  <si>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</si>
  <si>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</si>
  <si>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</si>
  <si>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</si>
  <si>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</si>
  <si>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</si>
  <si>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</si>
  <si>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</si>
  <si>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</si>
  <si>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</si>
  <si>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</si>
  <si>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</si>
  <si>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</si>
  <si>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</si>
  <si>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</si>
  <si>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</si>
  <si>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</si>
  <si>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</si>
  <si>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</si>
  <si>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</si>
  <si>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</si>
  <si>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</si>
  <si>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</si>
  <si>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</si>
  <si>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</si>
  <si>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</si>
  <si>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</si>
  <si>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</si>
  <si>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</si>
  <si>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</si>
  <si>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</si>
  <si>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</si>
  <si>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</si>
  <si>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</si>
  <si>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</si>
  <si>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</si>
  <si>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</si>
  <si>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</si>
  <si>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</si>
  <si>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</si>
  <si>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</si>
  <si>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</si>
  <si>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</si>
  <si>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</si>
  <si>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</si>
  <si>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</si>
  <si>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</si>
  <si>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</si>
  <si>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</si>
  <si>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</si>
  <si>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</si>
  <si>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</si>
  <si>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</si>
  <si>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</si>
  <si>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</si>
  <si>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</si>
  <si>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</si>
  <si>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</si>
  <si>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</si>
  <si>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</si>
  <si>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</si>
  <si>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</si>
  <si>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</si>
  <si>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</si>
  <si>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</si>
  <si>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</si>
  <si>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</si>
  <si>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</si>
  <si>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</si>
  <si>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</si>
  <si>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</si>
  <si>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</si>
  <si>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</si>
  <si>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</si>
  <si>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</si>
  <si>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</si>
  <si>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</si>
  <si>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</si>
  <si>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</si>
  <si>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</si>
  <si>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</si>
  <si>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</si>
  <si>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</si>
  <si>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</si>
  <si>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</si>
  <si>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</si>
  <si>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</si>
  <si>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</si>
  <si>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</si>
  <si>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</si>
  <si>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</si>
  <si>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</si>
  <si>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</si>
  <si>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</si>
  <si>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</si>
  <si>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</si>
  <si>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</si>
  <si>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</si>
  <si>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</si>
  <si>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</si>
  <si>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</si>
  <si>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</si>
  <si>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</si>
  <si>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</si>
  <si>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</si>
  <si>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</si>
  <si>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</si>
  <si>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</si>
  <si>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</si>
  <si>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</si>
  <si>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</si>
  <si>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</si>
  <si>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</si>
  <si>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</si>
  <si>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</si>
  <si>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</si>
  <si>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</si>
  <si>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</si>
  <si>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</si>
  <si>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</si>
  <si>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</si>
  <si>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</si>
  <si>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</si>
  <si>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</si>
  <si>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</si>
  <si>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</si>
  <si>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</si>
  <si>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</si>
  <si>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</si>
  <si>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</si>
  <si>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</si>
  <si>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</si>
  <si>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</si>
  <si>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</si>
  <si>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</si>
  <si>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</si>
  <si>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</si>
  <si>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</si>
  <si>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</si>
  <si>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</si>
  <si>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</si>
  <si>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</si>
  <si>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</si>
  <si>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</si>
  <si>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</si>
  <si>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</si>
  <si>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</si>
  <si>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</si>
  <si>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</si>
  <si>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</si>
  <si>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</si>
  <si>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</si>
  <si>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</si>
  <si>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</si>
  <si>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</si>
  <si>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</si>
  <si>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</si>
  <si>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</si>
  <si>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</si>
  <si>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</si>
  <si>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</si>
  <si>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</si>
  <si>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</si>
  <si>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</si>
  <si>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</si>
  <si>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</si>
  <si>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</si>
  <si>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</si>
  <si>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</si>
  <si>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</si>
  <si>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</si>
  <si>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</si>
  <si>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</si>
  <si>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</si>
  <si>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</si>
  <si>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</si>
  <si>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</si>
  <si>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</si>
  <si>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</si>
  <si>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</si>
  <si>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</si>
  <si>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</si>
  <si>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</si>
  <si>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</si>
  <si>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</si>
  <si>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</si>
  <si>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</si>
  <si>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</si>
  <si>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</si>
  <si>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</si>
  <si>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</si>
  <si>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</si>
  <si>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</si>
  <si>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</si>
  <si>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</si>
  <si>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</si>
  <si>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</si>
  <si>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</si>
  <si>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</si>
  <si>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</si>
  <si>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</si>
  <si>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</si>
  <si>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</si>
  <si>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</si>
  <si>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</si>
  <si>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</si>
  <si>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</si>
  <si>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</si>
  <si>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</si>
  <si>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</si>
  <si>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</si>
  <si>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</si>
  <si>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</si>
  <si>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</si>
  <si>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</si>
  <si>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</si>
  <si>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</si>
  <si>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</si>
  <si>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</si>
  <si>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</si>
  <si>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</si>
  <si>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</si>
  <si>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</si>
  <si>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</si>
  <si>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</si>
  <si>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</si>
  <si>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</si>
  <si>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</si>
  <si>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</si>
  <si>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</si>
  <si>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</si>
  <si>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</si>
  <si>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</si>
  <si>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</si>
  <si>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</si>
  <si>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</si>
  <si>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</si>
  <si>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</si>
  <si>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</si>
  <si>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</si>
  <si>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</si>
  <si>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</si>
  <si>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</si>
  <si>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</si>
  <si>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</si>
  <si>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</si>
  <si>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</si>
  <si>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</si>
  <si>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</si>
  <si>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</si>
  <si>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</si>
  <si>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</si>
  <si>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</si>
  <si>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</si>
  <si>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</si>
  <si>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</si>
  <si>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</si>
  <si>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</si>
  <si>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</si>
  <si>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</si>
  <si>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</si>
  <si>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</si>
  <si>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</si>
  <si>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</si>
  <si>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</si>
  <si>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</si>
  <si>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</si>
  <si>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</si>
  <si>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</si>
  <si>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</si>
  <si>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</si>
  <si>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</si>
  <si>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</si>
  <si>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</si>
  <si>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</si>
  <si>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</si>
  <si>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</si>
  <si>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</si>
  <si>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</si>
  <si>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</si>
  <si>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</si>
  <si>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</si>
  <si>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</si>
  <si>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</si>
  <si>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</si>
  <si>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</si>
  <si>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</si>
  <si>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</si>
  <si>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</si>
  <si>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</si>
  <si>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</si>
  <si>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</si>
  <si>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</si>
  <si>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</si>
  <si>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</si>
  <si>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</si>
  <si>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</si>
  <si>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</si>
  <si>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</si>
  <si>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</si>
  <si>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</si>
  <si>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</si>
  <si>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</si>
  <si>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</si>
  <si>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</si>
  <si>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</si>
  <si>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</si>
  <si>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</si>
  <si>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</si>
  <si>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</si>
  <si>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</si>
  <si>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</si>
  <si>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</si>
  <si>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</si>
  <si>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</si>
  <si>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</si>
  <si>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</si>
  <si>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</si>
  <si>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</si>
  <si>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</si>
  <si>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</si>
  <si>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</si>
  <si>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</si>
  <si>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</si>
  <si>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</si>
  <si>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</si>
  <si>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</si>
  <si>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</si>
  <si>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</si>
  <si>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</si>
  <si>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</si>
  <si>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</si>
  <si>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</si>
  <si>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</si>
  <si>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</si>
  <si>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</si>
  <si>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</si>
  <si>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</si>
  <si>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</si>
  <si>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</si>
  <si>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</si>
  <si>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</si>
  <si>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</si>
  <si>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</si>
  <si>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</si>
  <si>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</si>
  <si>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</si>
  <si>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</si>
  <si>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</si>
  <si>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</si>
  <si>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</si>
  <si>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</si>
  <si>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</si>
  <si>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</si>
  <si>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</si>
  <si>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</si>
  <si>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</si>
  <si>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</si>
  <si>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</si>
  <si>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</si>
  <si>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</si>
  <si>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</si>
  <si>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</si>
  <si>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</si>
  <si>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</si>
  <si>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</si>
  <si>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</si>
  <si>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</si>
  <si>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</si>
  <si>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</si>
  <si>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</si>
  <si>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</si>
  <si>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</si>
  <si>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</si>
  <si>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</si>
  <si>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</si>
  <si>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</si>
  <si>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</si>
  <si>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</si>
  <si>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</si>
  <si>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</si>
  <si>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</si>
  <si>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</si>
  <si>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</si>
  <si>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</si>
  <si>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</si>
  <si>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</si>
  <si>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</si>
  <si>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</si>
  <si>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</si>
  <si>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</si>
  <si>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</si>
  <si>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</si>
  <si>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</si>
  <si>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</si>
  <si>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</si>
  <si>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</si>
  <si>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</si>
  <si>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</si>
  <si>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</si>
  <si>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</si>
  <si>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</si>
  <si>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</si>
  <si>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</si>
  <si>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</si>
  <si>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</si>
  <si>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</si>
  <si>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</si>
  <si>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</si>
  <si>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</si>
  <si>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</si>
  <si>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</si>
  <si>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</si>
  <si>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</si>
  <si>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</si>
  <si>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</si>
  <si>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</si>
  <si>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</si>
  <si>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</si>
  <si>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</si>
  <si>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</si>
  <si>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</si>
  <si>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</si>
  <si>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</si>
  <si>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</si>
  <si>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</si>
  <si>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</si>
  <si>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</si>
  <si>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</si>
  <si>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</si>
  <si>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</si>
  <si>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</si>
  <si>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</si>
  <si>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</si>
  <si>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</si>
  <si>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</si>
  <si>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</si>
  <si>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</si>
  <si>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</si>
  <si>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</si>
  <si>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</si>
  <si>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</si>
  <si>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</si>
  <si>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</si>
  <si>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</si>
  <si>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</si>
  <si>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</si>
  <si>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</si>
  <si>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</si>
  <si>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</si>
  <si>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</si>
  <si>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</si>
  <si>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</si>
  <si>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</si>
  <si>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</si>
  <si>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</si>
  <si>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</si>
  <si>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</si>
  <si>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</si>
  <si>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</si>
  <si>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</si>
  <si>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</si>
  <si>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</si>
  <si>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</si>
  <si>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</si>
  <si>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</si>
  <si>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</si>
  <si>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</si>
  <si>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</si>
  <si>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</si>
  <si>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</si>
  <si>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</si>
  <si>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</si>
  <si>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</si>
  <si>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</si>
  <si>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</si>
  <si>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</si>
  <si>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</si>
  <si>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</si>
  <si>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</si>
  <si>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</si>
  <si>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</si>
  <si>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</si>
  <si>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</si>
  <si>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</si>
  <si>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</si>
  <si>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</si>
  <si>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</si>
  <si>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</si>
  <si>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</si>
  <si>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</si>
  <si>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</si>
  <si>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</si>
  <si>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</si>
  <si>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</si>
  <si>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</si>
  <si>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</si>
  <si>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</si>
  <si>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</si>
  <si>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</si>
  <si>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</si>
  <si>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</si>
  <si>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</si>
  <si>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</si>
  <si>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</si>
  <si>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</si>
  <si>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</si>
  <si>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</si>
  <si>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</si>
  <si>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</si>
  <si>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</si>
  <si>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</si>
  <si>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</si>
  <si>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</si>
  <si>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</si>
  <si>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</si>
  <si>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</si>
  <si>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</si>
  <si>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</si>
  <si>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</si>
  <si>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</si>
  <si>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</si>
  <si>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</si>
  <si>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</si>
  <si>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</si>
  <si>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</si>
  <si>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</si>
  <si>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</si>
  <si>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</si>
  <si>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</si>
  <si>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</si>
  <si>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</si>
  <si>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</si>
  <si>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</si>
  <si>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</si>
  <si>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</si>
  <si>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</si>
  <si>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</si>
  <si>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</si>
  <si>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</si>
  <si>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</si>
  <si>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</si>
  <si>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</si>
  <si>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</si>
  <si>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</si>
  <si>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</si>
  <si>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</si>
  <si>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</si>
  <si>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</si>
  <si>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</si>
  <si>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</si>
  <si>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</si>
  <si>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</si>
  <si>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</si>
  <si>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</si>
  <si>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</si>
  <si>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</si>
  <si>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</si>
  <si>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</si>
  <si>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</si>
  <si>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</si>
  <si>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</si>
  <si>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</si>
  <si>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</si>
  <si>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</si>
  <si>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</si>
  <si>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</si>
  <si>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</si>
  <si>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</si>
  <si>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</si>
  <si>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</si>
  <si>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</si>
  <si>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</si>
  <si>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</si>
  <si>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</si>
  <si>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</si>
  <si>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</si>
  <si>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</si>
  <si>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</si>
  <si>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</si>
  <si>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</si>
  <si>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</si>
  <si>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</si>
  <si>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</si>
  <si>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</si>
  <si>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</si>
  <si>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</si>
  <si>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</si>
  <si>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</si>
  <si>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</si>
  <si>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</si>
  <si>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</si>
  <si>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</si>
  <si>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</si>
  <si>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</si>
  <si>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</si>
  <si>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</si>
  <si>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</si>
  <si>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</si>
  <si>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</si>
  <si>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</si>
  <si>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</si>
  <si>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</si>
  <si>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</si>
  <si>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</si>
  <si>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</si>
  <si>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</si>
  <si>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</si>
  <si>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</si>
  <si>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</si>
  <si>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</si>
  <si>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</si>
  <si>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</si>
  <si>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</si>
  <si>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</si>
  <si>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</si>
  <si>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</si>
  <si>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</si>
  <si>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</si>
  <si>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</si>
  <si>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</si>
  <si>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</si>
  <si>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</si>
  <si>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</si>
  <si>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</si>
  <si>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</si>
  <si>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</si>
  <si>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</si>
  <si>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</si>
  <si>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</si>
  <si>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</si>
  <si>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</si>
  <si>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</si>
  <si>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</si>
  <si>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</si>
  <si>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</si>
  <si>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</si>
  <si>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</si>
  <si>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</si>
  <si>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</si>
  <si>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</si>
  <si>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</si>
  <si>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</si>
  <si>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</si>
  <si>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</si>
  <si>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</si>
  <si>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</si>
  <si>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</si>
  <si>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</si>
  <si>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</si>
  <si>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</si>
  <si>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</si>
  <si>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</si>
  <si>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</si>
  <si>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</si>
  <si>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</si>
  <si>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</si>
  <si>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</si>
  <si>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</si>
  <si>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</si>
  <si>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</si>
  <si>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</si>
  <si>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</si>
  <si>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</si>
  <si>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</si>
  <si>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</si>
  <si>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</si>
  <si>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</si>
  <si>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</si>
  <si>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</si>
  <si>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</si>
  <si>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</si>
  <si>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</si>
  <si>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</si>
  <si>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</si>
  <si>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</si>
  <si>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</si>
  <si>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</si>
  <si>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</si>
  <si>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</si>
  <si>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</si>
  <si>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</si>
  <si>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</si>
  <si>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</si>
  <si>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</si>
  <si>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</si>
  <si>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</si>
  <si>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</si>
  <si>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</si>
  <si>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</si>
  <si>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</si>
  <si>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</si>
  <si>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</si>
  <si>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</si>
  <si>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</si>
  <si>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</si>
  <si>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</si>
  <si>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</si>
  <si>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</si>
  <si>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</si>
  <si>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</si>
  <si>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</si>
  <si>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</si>
  <si>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</si>
  <si>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</si>
  <si>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</si>
  <si>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</si>
  <si>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</si>
  <si>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</si>
  <si>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</si>
  <si>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</si>
  <si>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</si>
  <si>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</si>
  <si>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</si>
  <si>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</si>
  <si>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</si>
  <si>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</si>
  <si>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</si>
  <si>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</si>
  <si>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</si>
  <si>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</si>
  <si>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</si>
  <si>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</si>
  <si>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</si>
  <si>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</si>
  <si>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</si>
  <si>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</si>
  <si>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</si>
  <si>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</si>
  <si>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</si>
  <si>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</si>
  <si>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</si>
  <si>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</si>
  <si>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</si>
  <si>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</si>
  <si>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</si>
  <si>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</si>
  <si>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</si>
  <si>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</si>
  <si>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</si>
  <si>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</si>
  <si>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</si>
  <si>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</si>
  <si>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</si>
  <si>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</si>
  <si>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</si>
  <si>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</si>
  <si>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</si>
  <si>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</si>
  <si>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</si>
  <si>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</si>
  <si>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</si>
  <si>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</si>
  <si>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</si>
  <si>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</si>
  <si>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</si>
  <si>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</si>
  <si>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</si>
  <si>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</si>
  <si>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</si>
  <si>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</si>
  <si>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</si>
  <si>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</si>
  <si>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</si>
  <si>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</si>
  <si>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</si>
  <si>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</si>
  <si>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</si>
  <si>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</si>
  <si>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</si>
  <si>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</si>
  <si>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</si>
  <si>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</si>
  <si>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</si>
  <si>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</si>
  <si>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</si>
  <si>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</si>
  <si>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</si>
  <si>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</si>
  <si>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</si>
  <si>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</si>
  <si>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</si>
  <si>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</si>
  <si>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</si>
  <si>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</si>
  <si>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</si>
  <si>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</si>
  <si>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</si>
  <si>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</si>
  <si>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</si>
  <si>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</si>
  <si>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</si>
  <si>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</si>
  <si>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</si>
  <si>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</si>
  <si>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</si>
  <si>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</si>
  <si>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</si>
  <si>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</si>
  <si>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</si>
  <si>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</si>
  <si>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</si>
  <si>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</si>
  <si>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</si>
  <si>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</si>
  <si>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</si>
  <si>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</si>
  <si>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</si>
  <si>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</si>
  <si>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</si>
  <si>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</si>
  <si>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</si>
  <si>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</si>
  <si>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</si>
  <si>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</si>
  <si>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</si>
  <si>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</si>
  <si>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</si>
  <si>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</si>
  <si>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</si>
  <si>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</si>
  <si>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</si>
  <si>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</si>
  <si>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</si>
  <si>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</si>
  <si>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</si>
  <si>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</si>
  <si>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</si>
  <si>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</si>
  <si>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</si>
  <si>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</si>
  <si>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</si>
  <si>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</si>
  <si>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</si>
  <si>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</si>
  <si>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</si>
  <si>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</si>
  <si>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</si>
  <si>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</si>
  <si>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</si>
  <si>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</si>
  <si>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</si>
  <si>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</si>
  <si>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</si>
  <si>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</si>
  <si>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</si>
  <si>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</si>
  <si>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</si>
  <si>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</si>
  <si>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</si>
  <si>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</si>
  <si>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</si>
  <si>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</si>
  <si>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</si>
  <si>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</si>
  <si>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</si>
  <si>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</si>
  <si>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</si>
  <si>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</si>
  <si>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</si>
  <si>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</si>
  <si>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</si>
  <si>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</si>
  <si>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</si>
  <si>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</si>
  <si>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</si>
  <si>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</si>
  <si>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</si>
  <si>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</si>
  <si>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</si>
  <si>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</si>
  <si>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</si>
  <si>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</si>
  <si>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</si>
  <si>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</si>
  <si>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</si>
  <si>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</si>
  <si>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</si>
  <si>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</si>
  <si>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</si>
  <si>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</si>
  <si>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</si>
  <si>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</si>
  <si>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</si>
  <si>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</si>
  <si>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</si>
  <si>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</si>
  <si>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</si>
  <si>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</si>
  <si>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</si>
  <si>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</si>
  <si>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</si>
  <si>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</si>
  <si>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</si>
  <si>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</si>
  <si>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</si>
  <si>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</si>
  <si>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</si>
  <si>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</si>
  <si>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</si>
  <si>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</si>
  <si>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</si>
  <si>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</si>
  <si>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</si>
  <si>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</si>
  <si>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</si>
  <si>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</si>
  <si>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</si>
  <si>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</si>
  <si>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</si>
  <si>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</si>
  <si>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</si>
  <si>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</si>
  <si>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</si>
  <si>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</si>
  <si>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</si>
  <si>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</si>
  <si>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</si>
  <si>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</si>
  <si>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</si>
  <si>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</si>
  <si>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</si>
  <si>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</si>
  <si>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</si>
  <si>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</si>
  <si>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</si>
  <si>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</si>
  <si>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</si>
  <si>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</si>
  <si>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</si>
  <si>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</si>
  <si>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</si>
  <si>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</si>
  <si>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</si>
  <si>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</si>
  <si>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</si>
  <si>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</si>
  <si>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</si>
  <si>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</si>
  <si>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</si>
  <si>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</si>
  <si>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</si>
  <si>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</si>
  <si>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</si>
  <si>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</si>
  <si>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</si>
  <si>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</si>
  <si>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</si>
  <si>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</si>
  <si>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</si>
  <si>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</si>
  <si>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</si>
  <si>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</si>
  <si>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</si>
  <si>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</si>
  <si>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</si>
  <si>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</si>
  <si>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</si>
  <si>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</si>
  <si>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</si>
  <si>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</si>
  <si>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</si>
  <si>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</si>
  <si>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</si>
  <si>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</si>
  <si>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</si>
  <si>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</si>
  <si>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</si>
  <si>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</si>
  <si>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</si>
  <si>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</si>
  <si>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</si>
  <si>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</si>
  <si>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</si>
  <si>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</si>
  <si>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</si>
  <si>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</si>
  <si>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</si>
  <si>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</si>
  <si>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</si>
  <si>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</si>
  <si>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</si>
  <si>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</si>
  <si>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</si>
  <si>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</si>
  <si>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</si>
  <si>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</si>
  <si>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</si>
  <si>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</si>
  <si>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</si>
  <si>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</si>
  <si>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</si>
  <si>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</si>
  <si>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</si>
  <si>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</si>
  <si>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</si>
  <si>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</si>
  <si>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</si>
  <si>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</si>
  <si>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</si>
  <si>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</si>
  <si>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</si>
  <si>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</si>
  <si>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</si>
  <si>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</si>
  <si>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</si>
  <si>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</si>
  <si>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</si>
  <si>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</si>
  <si>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</si>
  <si>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</si>
  <si>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</si>
  <si>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</si>
  <si>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</si>
  <si>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</si>
  <si>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</si>
  <si>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</si>
  <si>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</si>
  <si>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</si>
  <si>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</si>
  <si>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</si>
  <si>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</si>
  <si>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</si>
  <si>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</si>
  <si>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</si>
  <si>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</si>
  <si>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</si>
  <si>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</si>
  <si>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</si>
  <si>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</si>
  <si>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</si>
  <si>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</si>
  <si>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</si>
  <si>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</si>
  <si>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</si>
  <si>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</si>
  <si>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</si>
  <si>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</si>
  <si>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</si>
  <si>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</si>
  <si>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</si>
  <si>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</si>
  <si>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</si>
  <si>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</si>
  <si>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</si>
  <si>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</si>
  <si>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</si>
  <si>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</si>
  <si>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</si>
  <si>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</si>
  <si>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</si>
  <si>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</si>
  <si>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</si>
  <si>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</si>
  <si>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</si>
  <si>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</si>
  <si>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</si>
  <si>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</si>
  <si>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</si>
  <si>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</si>
  <si>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</si>
  <si>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</si>
  <si>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</si>
  <si>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</si>
  <si>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</si>
  <si>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</si>
  <si>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</si>
  <si>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</si>
  <si>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</si>
  <si>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</si>
  <si>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</si>
  <si>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</si>
  <si>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</si>
  <si>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</si>
  <si>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</si>
  <si>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</si>
  <si>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</si>
  <si>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</si>
  <si>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</si>
  <si>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</si>
  <si>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</si>
  <si>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</si>
  <si>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</si>
  <si>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</si>
  <si>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</si>
  <si>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</si>
  <si>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</si>
  <si>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</si>
  <si>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</si>
  <si>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</si>
  <si>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</si>
  <si>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</si>
  <si>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</si>
  <si>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</si>
  <si>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</si>
  <si>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</si>
  <si>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</si>
  <si>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</si>
  <si>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</si>
  <si>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</si>
  <si>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</si>
  <si>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</si>
  <si>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</si>
  <si>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</si>
  <si>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</si>
  <si>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</si>
  <si>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</si>
  <si>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</si>
  <si>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</si>
  <si>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</si>
  <si>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</si>
  <si>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</si>
  <si>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</si>
  <si>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</si>
  <si>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</si>
  <si>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</si>
  <si>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</si>
  <si>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</si>
  <si>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</si>
  <si>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</si>
  <si>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</si>
  <si>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</si>
  <si>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</si>
  <si>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</si>
  <si>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</si>
  <si>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</si>
  <si>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</si>
  <si>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</si>
  <si>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</si>
  <si>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</si>
  <si>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</si>
  <si>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</si>
  <si>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</si>
  <si>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</si>
  <si>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</si>
  <si>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</si>
  <si>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</si>
  <si>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</si>
  <si>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</si>
  <si>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</si>
  <si>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</si>
  <si>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</si>
  <si>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</si>
  <si>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</si>
  <si>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</si>
  <si>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</si>
  <si>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</si>
  <si>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</si>
  <si>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</si>
  <si>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</si>
  <si>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</si>
  <si>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</si>
  <si>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</si>
  <si>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</si>
  <si>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</si>
  <si>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</si>
  <si>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</si>
  <si>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</si>
  <si>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</si>
  <si>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</si>
  <si>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</si>
  <si>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</si>
  <si>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</si>
  <si>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</si>
  <si>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</si>
  <si>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</si>
  <si>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</si>
  <si>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</si>
  <si>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</si>
  <si>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</si>
  <si>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</si>
  <si>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</si>
  <si>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</si>
  <si>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</si>
  <si>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</si>
  <si>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</si>
  <si>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</si>
  <si>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</si>
  <si>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</si>
  <si>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</si>
  <si>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</si>
  <si>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</si>
  <si>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</si>
  <si>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</si>
  <si>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</si>
  <si>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</si>
  <si>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</si>
  <si>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</si>
  <si>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</si>
  <si>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</si>
  <si>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</si>
  <si>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</si>
  <si>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</si>
  <si>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</si>
  <si>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</si>
  <si>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</si>
  <si>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</si>
  <si>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</si>
  <si>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</si>
  <si>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</si>
  <si>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</si>
  <si>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</si>
  <si>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</si>
  <si>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</si>
  <si>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</si>
  <si>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</si>
  <si>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</si>
  <si>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</si>
  <si>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</si>
  <si>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</si>
  <si>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</si>
  <si>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</si>
  <si>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</si>
  <si>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</si>
  <si>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</si>
  <si>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</si>
  <si>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</si>
  <si>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</si>
  <si>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</si>
  <si>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</si>
  <si>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</si>
  <si>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</si>
  <si>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</si>
  <si>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</si>
  <si>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</si>
  <si>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</si>
  <si>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</si>
  <si>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</si>
  <si>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</si>
  <si>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</si>
  <si>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</si>
  <si>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</si>
  <si>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</si>
  <si>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</si>
  <si>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</si>
  <si>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</si>
  <si>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</si>
  <si>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</si>
  <si>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</si>
  <si>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</si>
  <si>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</si>
  <si>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</si>
  <si>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</si>
  <si>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</si>
  <si>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</si>
  <si>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</si>
  <si>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</si>
  <si>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</si>
  <si>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</si>
  <si>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</si>
  <si>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</si>
  <si>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</si>
  <si>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</si>
  <si>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</si>
  <si>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</si>
  <si>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</si>
  <si>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</si>
  <si>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</si>
  <si>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</si>
  <si>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</si>
  <si>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</si>
  <si>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</si>
  <si>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</si>
  <si>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</si>
  <si>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</si>
  <si>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</si>
  <si>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</si>
  <si>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</si>
  <si>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</si>
  <si>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</si>
  <si>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</si>
  <si>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</si>
  <si>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</si>
  <si>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</si>
  <si>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</si>
  <si>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</si>
  <si>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</si>
  <si>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</si>
  <si>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</si>
  <si>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</si>
  <si>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</si>
  <si>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</si>
  <si>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</si>
  <si>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</si>
  <si>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</si>
  <si>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</si>
  <si>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</si>
  <si>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</si>
  <si>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</si>
  <si>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</si>
  <si>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</si>
  <si>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</si>
  <si>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</si>
  <si>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</si>
  <si>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</si>
  <si>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</si>
  <si>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</si>
  <si>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</si>
  <si>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</si>
  <si>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</si>
  <si>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</si>
  <si>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</si>
  <si>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</si>
  <si>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</si>
  <si>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</si>
  <si>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</si>
  <si>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</si>
  <si>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</si>
  <si>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</si>
  <si>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</si>
  <si>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</si>
  <si>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</si>
  <si>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</si>
  <si>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</si>
  <si>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</si>
  <si>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</si>
  <si>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</si>
  <si>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</si>
  <si>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</si>
  <si>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</si>
  <si>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</si>
  <si>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</si>
  <si>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</si>
  <si>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</si>
  <si>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</si>
  <si>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</si>
  <si>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</si>
  <si>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</si>
  <si>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</si>
  <si>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</si>
  <si>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</si>
  <si>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</si>
  <si>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</si>
  <si>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</si>
  <si>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</si>
  <si>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</si>
  <si>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</si>
  <si>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</si>
  <si>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</si>
  <si>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</si>
  <si>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</si>
  <si>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</si>
  <si>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</si>
  <si>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</si>
  <si>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</si>
  <si>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</si>
  <si>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</si>
  <si>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</si>
  <si>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</si>
  <si>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</si>
  <si>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</si>
  <si>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</si>
  <si>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</si>
  <si>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</si>
  <si>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</si>
  <si>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</si>
  <si>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</si>
  <si>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</si>
  <si>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</si>
  <si>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</si>
  <si>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</si>
  <si>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</si>
  <si>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</si>
  <si>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</si>
  <si>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</si>
  <si>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</si>
  <si>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</si>
  <si>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</si>
  <si>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</si>
  <si>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</si>
  <si>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</si>
  <si>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</si>
  <si>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</si>
  <si>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</si>
  <si>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</si>
  <si>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</si>
  <si>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</si>
  <si>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</si>
  <si>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</si>
  <si>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</si>
  <si>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</si>
  <si>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</si>
  <si>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</si>
  <si>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</si>
  <si>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</si>
  <si>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</si>
  <si>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</si>
  <si>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</si>
  <si>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</si>
  <si>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</si>
  <si>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</si>
  <si>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</si>
  <si>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</si>
  <si>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</si>
  <si>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</si>
  <si>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</si>
  <si>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</si>
  <si>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</si>
  <si>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</si>
  <si>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</si>
  <si>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</si>
  <si>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</si>
  <si>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</si>
  <si>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</si>
  <si>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</si>
  <si>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</si>
  <si>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</si>
  <si>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</si>
  <si>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</si>
  <si>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</si>
  <si>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</si>
  <si>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</si>
  <si>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</si>
  <si>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</si>
  <si>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</si>
  <si>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</si>
  <si>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</si>
  <si>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</si>
  <si>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</si>
  <si>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</si>
  <si>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</si>
  <si>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</si>
  <si>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</si>
  <si>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</si>
  <si>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</si>
  <si>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</si>
  <si>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</si>
  <si>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</si>
  <si>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</si>
  <si>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</si>
  <si>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</si>
  <si>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</si>
  <si>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</si>
  <si>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</si>
  <si>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</si>
  <si>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</si>
  <si>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</si>
  <si>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</si>
  <si>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</si>
  <si>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</si>
  <si>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</si>
  <si>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</si>
  <si>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</si>
  <si>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</si>
  <si>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</si>
  <si>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</si>
  <si>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</si>
  <si>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</si>
  <si>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</si>
  <si>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</si>
  <si>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</si>
  <si>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</si>
  <si>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</si>
  <si>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</si>
  <si>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</si>
  <si>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</si>
  <si>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</si>
  <si>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</si>
  <si>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</si>
  <si>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</si>
  <si>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</si>
  <si>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</si>
  <si>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</si>
  <si>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</si>
  <si>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</si>
  <si>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</si>
  <si>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</si>
  <si>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</si>
  <si>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</si>
  <si>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</si>
  <si>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</si>
  <si>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</si>
  <si>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</si>
  <si>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</si>
  <si>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</si>
  <si>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</si>
  <si>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</si>
  <si>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</si>
  <si>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</si>
  <si>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</si>
  <si>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</si>
  <si>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</si>
  <si>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</si>
  <si>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</si>
  <si>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</si>
  <si>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</si>
  <si>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</si>
  <si>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</si>
  <si>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</si>
  <si>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</si>
  <si>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</si>
  <si>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</si>
  <si>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</si>
  <si>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</si>
  <si>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</si>
  <si>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</si>
  <si>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</si>
  <si>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</si>
  <si>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</si>
  <si>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</si>
  <si>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</si>
  <si>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</si>
  <si>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</si>
  <si>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</si>
  <si>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</si>
  <si>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</si>
  <si>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</si>
  <si>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</si>
  <si>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</si>
  <si>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</si>
  <si>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</si>
  <si>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</si>
  <si>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</si>
  <si>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</si>
  <si>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</si>
  <si>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</si>
  <si>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</si>
  <si>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</si>
  <si>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</si>
  <si>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</si>
  <si>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</si>
  <si>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</si>
  <si>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</si>
  <si>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</si>
  <si>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</si>
  <si>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</si>
  <si>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</si>
  <si>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</si>
  <si>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</si>
  <si>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</si>
  <si>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</si>
  <si>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</si>
  <si>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</si>
  <si>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</si>
  <si>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</si>
  <si>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</si>
  <si>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</si>
  <si>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</si>
  <si>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</si>
  <si>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</si>
  <si>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</si>
  <si>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</si>
  <si>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</si>
  <si>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</si>
  <si>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</si>
  <si>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</si>
  <si>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</si>
  <si>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</si>
  <si>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</si>
  <si>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</si>
  <si>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</si>
  <si>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</si>
  <si>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</si>
  <si>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</si>
  <si>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</si>
  <si>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</si>
  <si>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</si>
  <si>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</si>
  <si>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</si>
  <si>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</si>
  <si>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</si>
  <si>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</si>
  <si>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</si>
  <si>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</si>
  <si>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</si>
  <si>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</si>
  <si>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</si>
  <si>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</si>
  <si>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</si>
  <si>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</si>
  <si>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</si>
  <si>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</si>
  <si>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</si>
  <si>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</si>
  <si>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</si>
  <si>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</si>
  <si>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</si>
  <si>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</si>
  <si>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</si>
  <si>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</si>
  <si>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</si>
  <si>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</si>
  <si>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</si>
  <si>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</si>
  <si>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</si>
  <si>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</si>
  <si>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</si>
  <si>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</si>
  <si>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</si>
  <si>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</si>
  <si>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</si>
  <si>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</si>
  <si>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</si>
  <si>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</si>
  <si>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</si>
  <si>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</si>
  <si>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</si>
  <si>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</si>
  <si>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</si>
  <si>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</si>
  <si>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</si>
  <si>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</si>
  <si>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</si>
  <si>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</si>
  <si>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</si>
  <si>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</si>
  <si>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</si>
  <si>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</si>
  <si>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</si>
  <si>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</si>
  <si>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</si>
  <si>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</si>
  <si>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</si>
  <si>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</si>
  <si>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</si>
  <si>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</si>
  <si>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</si>
  <si>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</si>
  <si>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</si>
  <si>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</si>
  <si>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</si>
  <si>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</si>
  <si>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</si>
  <si>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</si>
  <si>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</si>
  <si>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</si>
  <si>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</si>
  <si>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</si>
  <si>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</si>
  <si>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</si>
  <si>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</si>
  <si>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</si>
  <si>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</si>
  <si>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</si>
  <si>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</si>
  <si>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</si>
  <si>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</si>
  <si>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</si>
  <si>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</si>
  <si>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</si>
  <si>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</si>
  <si>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</si>
  <si>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</si>
  <si>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</si>
  <si>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</si>
  <si>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</si>
  <si>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</si>
  <si>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</si>
  <si>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</si>
  <si>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</si>
  <si>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</si>
  <si>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</si>
  <si>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</si>
  <si>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</si>
  <si>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</si>
  <si>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</si>
  <si>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</si>
  <si>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</si>
  <si>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</si>
  <si>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</si>
  <si>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</si>
  <si>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</si>
  <si>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</si>
  <si>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</si>
  <si>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</si>
  <si>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</si>
  <si>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</si>
  <si>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</si>
  <si>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</si>
  <si>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</si>
  <si>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</si>
  <si>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</si>
  <si>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</si>
  <si>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</si>
  <si>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</si>
  <si>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</si>
  <si>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</si>
  <si>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</si>
  <si>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</si>
  <si>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</si>
  <si>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</si>
  <si>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</si>
  <si>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</si>
  <si>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</si>
  <si>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</si>
  <si>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</si>
  <si>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</si>
  <si>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</si>
  <si>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</si>
  <si>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</si>
  <si>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</si>
  <si>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</si>
  <si>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</si>
  <si>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</si>
  <si>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</si>
  <si>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</si>
  <si>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</si>
  <si>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</si>
  <si>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</si>
  <si>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</si>
  <si>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</si>
  <si>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</si>
  <si>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</si>
  <si>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</si>
  <si>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</si>
  <si>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</si>
  <si>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</si>
  <si>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</si>
  <si>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</si>
  <si>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</si>
  <si>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</si>
  <si>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</si>
  <si>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</si>
  <si>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</si>
  <si>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</si>
  <si>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</si>
  <si>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</si>
  <si>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</si>
  <si>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</si>
  <si>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</si>
  <si>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</si>
  <si>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</si>
  <si>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</si>
  <si>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</si>
  <si>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</si>
  <si>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</si>
  <si>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</si>
  <si>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</si>
  <si>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</si>
  <si>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</si>
  <si>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</si>
  <si>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</si>
  <si>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</si>
  <si>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</si>
  <si>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</si>
  <si>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</si>
  <si>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</si>
  <si>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</si>
  <si>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</si>
  <si>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</si>
  <si>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</si>
  <si>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</si>
  <si>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</si>
  <si>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</si>
  <si>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</si>
  <si>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</si>
  <si>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</si>
  <si>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</si>
  <si>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</si>
  <si>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</si>
  <si>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</si>
  <si>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</si>
  <si>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</si>
  <si>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</si>
  <si>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</si>
  <si>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</si>
  <si>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</si>
  <si>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</si>
  <si>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</si>
  <si>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</si>
  <si>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</si>
  <si>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</si>
  <si>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</si>
  <si>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</si>
  <si>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</si>
  <si>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</si>
  <si>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</si>
  <si>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</si>
  <si>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</si>
  <si>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</si>
  <si>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</si>
  <si>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</si>
  <si>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</si>
  <si>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</si>
  <si>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</si>
  <si>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</si>
  <si>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</si>
  <si>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</si>
  <si>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</si>
  <si>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</si>
  <si>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</si>
  <si>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</si>
  <si>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</si>
  <si>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</si>
  <si>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</si>
  <si>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</si>
  <si>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</si>
  <si>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</si>
  <si>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</si>
  <si>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</si>
  <si>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</si>
  <si>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</si>
  <si>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</si>
  <si>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</si>
  <si>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</si>
  <si>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</si>
  <si>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</si>
  <si>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</si>
  <si>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</si>
  <si>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</si>
  <si>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</si>
  <si>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</si>
  <si>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</si>
  <si>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</si>
  <si>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</si>
  <si>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</si>
  <si>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</si>
  <si>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</si>
  <si>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</si>
  <si>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</si>
  <si>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</si>
  <si>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</si>
  <si>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</si>
  <si>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</si>
  <si>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</si>
  <si>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</si>
  <si>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</si>
  <si>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</si>
  <si>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</si>
  <si>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</si>
  <si>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</si>
  <si>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</si>
  <si>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</si>
  <si>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</si>
  <si>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</si>
  <si>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</si>
  <si>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</si>
  <si>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</si>
  <si>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</si>
  <si>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</si>
  <si>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</si>
  <si>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</si>
  <si>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</si>
  <si>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</si>
  <si>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</si>
  <si>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</si>
  <si>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</si>
  <si>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</si>
  <si>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</si>
  <si>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</si>
  <si>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</si>
  <si>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</si>
  <si>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</si>
  <si>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</si>
  <si>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</si>
  <si>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</si>
  <si>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</si>
  <si>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</si>
  <si>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</si>
  <si>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</si>
  <si>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</si>
  <si>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</si>
  <si>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</si>
  <si>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</si>
  <si>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</si>
  <si>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</si>
  <si>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</si>
  <si>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</si>
  <si>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</si>
  <si>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</si>
  <si>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</si>
  <si>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</si>
  <si>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</si>
  <si>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</si>
  <si>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</si>
  <si>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</si>
  <si>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</si>
  <si>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</si>
  <si>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</si>
  <si>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</si>
  <si>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</si>
  <si>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</si>
  <si>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</si>
  <si>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</si>
  <si>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</si>
  <si>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</si>
  <si>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</si>
  <si>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</si>
  <si>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</si>
  <si>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</si>
  <si>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</si>
  <si>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</si>
  <si>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</si>
  <si>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</si>
  <si>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</si>
  <si>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</si>
  <si>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</si>
  <si>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</si>
  <si>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</si>
  <si>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</si>
  <si>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</si>
  <si>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</si>
  <si>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</si>
  <si>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</si>
  <si>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</si>
  <si>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</si>
  <si>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</si>
  <si>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</si>
  <si>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</si>
  <si>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</si>
  <si>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</si>
  <si>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</si>
  <si>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</si>
  <si>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</si>
  <si>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</si>
  <si>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</si>
  <si>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</si>
  <si>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</si>
  <si>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</si>
  <si>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</si>
  <si>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</si>
  <si>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</si>
  <si>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</si>
  <si>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</si>
  <si>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</si>
  <si>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</si>
  <si>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</si>
  <si>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</si>
  <si>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</si>
  <si>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</si>
  <si>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</si>
  <si>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</si>
  <si>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</si>
  <si>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</si>
  <si>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</si>
  <si>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</si>
  <si>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</si>
  <si>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</si>
  <si>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</si>
  <si>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</si>
  <si>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</si>
  <si>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</si>
  <si>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</si>
  <si>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</si>
  <si>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</si>
  <si>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</si>
  <si>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</si>
  <si>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</si>
  <si>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</si>
  <si>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</si>
  <si>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</si>
  <si>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</si>
  <si>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</si>
  <si>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</si>
  <si>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</si>
  <si>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</si>
  <si>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</si>
  <si>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</si>
  <si>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</si>
  <si>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</si>
  <si>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</si>
  <si>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</si>
  <si>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</si>
  <si>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</si>
  <si>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</si>
  <si>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</si>
  <si>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</si>
  <si>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</si>
  <si>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</si>
  <si>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</si>
  <si>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</si>
  <si>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</si>
  <si>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</si>
  <si>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</si>
  <si>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</si>
  <si>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</si>
  <si>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</si>
  <si>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</si>
  <si>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</si>
  <si>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</si>
  <si>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</si>
  <si>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</si>
  <si>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</si>
  <si>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</si>
  <si>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</si>
  <si>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</si>
  <si>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</si>
  <si>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</si>
  <si>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</si>
  <si>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</si>
  <si>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</si>
  <si>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</si>
  <si>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</si>
  <si>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</si>
  <si>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</si>
  <si>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</si>
  <si>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</si>
  <si>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</si>
  <si>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</si>
  <si>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</si>
  <si>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</si>
  <si>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</si>
  <si>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</si>
  <si>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</si>
  <si>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</si>
  <si>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</si>
  <si>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</si>
  <si>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</si>
  <si>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</si>
  <si>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</si>
  <si>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</si>
  <si>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</si>
  <si>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</si>
  <si>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</si>
  <si>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</si>
  <si>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</si>
  <si>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</si>
  <si>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</si>
  <si>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</si>
  <si>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</si>
  <si>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</si>
  <si>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</si>
  <si>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</si>
  <si>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</si>
  <si>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</si>
  <si>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</si>
  <si>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</si>
  <si>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</si>
  <si>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</si>
  <si>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</si>
  <si>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</si>
  <si>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</si>
  <si>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</si>
  <si>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</si>
  <si>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</si>
  <si>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</si>
  <si>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</si>
  <si>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</si>
  <si>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</si>
  <si>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</si>
  <si>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</si>
  <si>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</si>
  <si>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</si>
  <si>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</si>
  <si>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</si>
  <si>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</si>
  <si>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</si>
  <si>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</si>
  <si>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</si>
  <si>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</si>
  <si>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</si>
  <si>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</si>
  <si>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</si>
  <si>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</si>
  <si>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</si>
  <si>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</si>
  <si>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</si>
  <si>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</si>
  <si>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</si>
  <si>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</si>
  <si>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</si>
  <si>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</si>
  <si>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</si>
  <si>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</si>
  <si>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</si>
  <si>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</si>
  <si>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</si>
  <si>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</si>
  <si>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</si>
  <si>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</si>
  <si>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</si>
  <si>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</si>
  <si>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</si>
  <si>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</si>
  <si>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</si>
  <si>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</si>
  <si>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</si>
  <si>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</si>
  <si>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</si>
  <si>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</si>
  <si>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</si>
  <si>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</si>
  <si>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</si>
  <si>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</si>
  <si>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</si>
  <si>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</si>
  <si>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</si>
  <si>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</si>
  <si>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</si>
  <si>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</si>
  <si>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</si>
  <si>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</si>
  <si>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</si>
  <si>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</si>
  <si>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</si>
  <si>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</si>
  <si>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</si>
  <si>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</si>
  <si>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</si>
  <si>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</si>
  <si>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</si>
  <si>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</si>
  <si>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</si>
  <si>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</si>
  <si>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</si>
  <si>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</si>
  <si>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</si>
  <si>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</si>
  <si>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</si>
  <si>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</si>
  <si>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</si>
  <si>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</si>
  <si>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</si>
  <si>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</si>
  <si>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</si>
  <si>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</si>
  <si>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</si>
  <si>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</si>
  <si>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</si>
  <si>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</si>
  <si>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</si>
  <si>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</si>
  <si>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</si>
  <si>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</si>
  <si>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</si>
  <si>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</si>
  <si>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</si>
  <si>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</si>
  <si>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</si>
  <si>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</si>
  <si>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</si>
  <si>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</si>
  <si>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</si>
  <si>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</si>
  <si>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</si>
  <si>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</si>
  <si>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</si>
  <si>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</si>
  <si>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</si>
  <si>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</si>
  <si>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</si>
  <si>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</si>
  <si>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</si>
  <si>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</si>
  <si>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</si>
  <si>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</si>
  <si>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</si>
  <si>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</si>
  <si>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</si>
  <si>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</si>
  <si>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</si>
  <si>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</si>
  <si>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</si>
  <si>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</si>
  <si>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</si>
  <si>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</si>
  <si>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</si>
  <si>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</si>
  <si>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</si>
  <si>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</si>
  <si>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</si>
  <si>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</si>
  <si>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</si>
  <si>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</si>
  <si>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</si>
  <si>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</si>
  <si>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</si>
  <si>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</si>
  <si>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</si>
  <si>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</si>
  <si>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</si>
  <si>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</si>
  <si>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</si>
  <si>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</si>
  <si>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</si>
  <si>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</si>
  <si>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</si>
  <si>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</si>
  <si>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</si>
  <si>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</si>
  <si>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</si>
  <si>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</si>
  <si>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</si>
  <si>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</si>
  <si>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</si>
  <si>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</si>
  <si>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</si>
  <si>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</si>
  <si>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</si>
  <si>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</si>
  <si>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</si>
  <si>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</si>
  <si>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</si>
  <si>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</si>
  <si>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</si>
  <si>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</si>
  <si>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</si>
  <si>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</si>
  <si>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</si>
  <si>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</si>
  <si>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</si>
  <si>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</si>
  <si>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</si>
  <si>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</si>
  <si>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</si>
  <si>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</si>
  <si>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</si>
  <si>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</si>
  <si>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</si>
  <si>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</si>
  <si>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</si>
  <si>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</si>
  <si>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</si>
  <si>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</si>
  <si>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</si>
  <si>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</si>
  <si>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</si>
  <si>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</si>
  <si>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</si>
  <si>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</si>
  <si>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</si>
  <si>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</si>
  <si>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</si>
  <si>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</si>
  <si>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</si>
  <si>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</si>
  <si>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</si>
  <si>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</si>
  <si>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</si>
  <si>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</si>
  <si>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</si>
  <si>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</si>
  <si>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</si>
  <si>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</si>
  <si>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</si>
  <si>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</si>
  <si>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</si>
  <si>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</si>
  <si>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</si>
  <si>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</si>
  <si>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</si>
  <si>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</si>
  <si>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</si>
  <si>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</si>
  <si>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</si>
  <si>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</si>
  <si>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</si>
  <si>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</si>
  <si>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</si>
  <si>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</si>
  <si>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</si>
  <si>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</si>
  <si>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</si>
  <si>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</si>
  <si>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</si>
  <si>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</si>
  <si>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</si>
  <si>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</si>
  <si>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</si>
  <si>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</si>
  <si>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</si>
  <si>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</si>
  <si>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</si>
  <si>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</si>
  <si>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</si>
  <si>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</si>
  <si>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</si>
  <si>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</si>
  <si>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</si>
  <si>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</si>
  <si>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</si>
  <si>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</si>
  <si>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</si>
  <si>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</si>
  <si>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</si>
  <si>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</si>
  <si>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</si>
  <si>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</si>
  <si>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</si>
  <si>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</si>
  <si>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</si>
  <si>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</si>
  <si>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</si>
  <si>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</si>
  <si>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</si>
  <si>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</si>
  <si>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</si>
  <si>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</si>
  <si>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</si>
  <si>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</si>
  <si>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</si>
  <si>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</si>
  <si>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</si>
  <si>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</si>
  <si>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</si>
  <si>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</si>
  <si>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</si>
  <si>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</si>
  <si>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</si>
  <si>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</si>
  <si>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</si>
  <si>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</si>
  <si>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</si>
  <si>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</si>
  <si>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</si>
  <si>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</si>
  <si>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</si>
  <si>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</si>
  <si>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</si>
  <si>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</si>
  <si>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</si>
  <si>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</si>
  <si>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</si>
  <si>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</si>
  <si>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</si>
  <si>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</si>
  <si>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</si>
  <si>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</si>
  <si>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</si>
  <si>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</si>
  <si>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</si>
  <si>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</si>
  <si>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</si>
  <si>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</si>
  <si>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</si>
  <si>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</si>
  <si>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</si>
  <si>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</si>
  <si>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</si>
  <si>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</si>
  <si>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</si>
  <si>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</si>
  <si>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</si>
  <si>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</si>
  <si>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</si>
  <si>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</si>
  <si>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</si>
  <si>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</si>
  <si>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</si>
  <si>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</si>
  <si>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</si>
  <si>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</si>
  <si>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</si>
  <si>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</si>
  <si>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</si>
  <si>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</si>
  <si>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</si>
  <si>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</si>
  <si>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</si>
  <si>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</si>
  <si>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</si>
  <si>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</si>
  <si>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</si>
  <si>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</si>
  <si>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</si>
  <si>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</si>
  <si>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</si>
  <si>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</si>
  <si>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</si>
  <si>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</si>
  <si>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</si>
  <si>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</si>
  <si>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</si>
  <si>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</si>
  <si>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</si>
  <si>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</si>
  <si>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</si>
  <si>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</si>
  <si>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</si>
  <si>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</si>
  <si>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</si>
  <si>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</si>
  <si>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</si>
  <si>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</si>
  <si>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</si>
  <si>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</si>
  <si>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</si>
  <si>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</si>
  <si>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</si>
  <si>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</si>
  <si>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</si>
  <si>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</si>
  <si>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</si>
  <si>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</si>
  <si>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</si>
  <si>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</si>
  <si>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</si>
  <si>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</si>
  <si>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</si>
  <si>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</si>
  <si>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</si>
  <si>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</si>
  <si>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</si>
  <si>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</si>
  <si>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</si>
  <si>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</si>
  <si>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</si>
  <si>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</si>
  <si>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</si>
  <si>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</si>
  <si>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</si>
  <si>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</si>
  <si>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</si>
  <si>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</si>
  <si>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</si>
  <si>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</si>
  <si>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</si>
  <si>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</si>
  <si>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</si>
  <si>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</si>
  <si>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</si>
  <si>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</si>
  <si>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</si>
  <si>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</si>
  <si>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</si>
  <si>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</si>
  <si>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</si>
  <si>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</si>
  <si>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</si>
  <si>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</si>
  <si>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</si>
  <si>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</si>
  <si>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</si>
  <si>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</si>
  <si>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</si>
  <si>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</si>
  <si>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</si>
  <si>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</si>
  <si>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</si>
  <si>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</si>
  <si>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</si>
  <si>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</si>
  <si>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</si>
  <si>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</si>
  <si>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</si>
  <si>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</si>
  <si>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</si>
  <si>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</si>
  <si>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</si>
  <si>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</si>
  <si>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</si>
  <si>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</si>
  <si>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</si>
  <si>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</si>
  <si>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</si>
  <si>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</si>
  <si>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</si>
  <si>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</si>
  <si>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</si>
  <si>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</si>
  <si>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</si>
  <si>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</si>
  <si>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</si>
  <si>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</si>
  <si>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</si>
  <si>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</si>
  <si>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</si>
  <si>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</si>
  <si>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</si>
  <si>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</si>
  <si>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</si>
  <si>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</si>
  <si>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</si>
  <si>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</si>
  <si>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</si>
  <si>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</si>
  <si>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</si>
  <si>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</si>
  <si>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</si>
  <si>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</si>
  <si>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</si>
  <si>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</si>
  <si>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</si>
  <si>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</si>
  <si>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</si>
  <si>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</si>
  <si>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</si>
  <si>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</si>
  <si>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</si>
  <si>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</si>
  <si>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</si>
  <si>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</si>
  <si>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</si>
  <si>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</si>
  <si>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</si>
  <si>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</si>
  <si>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</si>
  <si>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</si>
  <si>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</si>
  <si>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</si>
  <si>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</si>
  <si>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</si>
  <si>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</si>
  <si>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</si>
  <si>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</si>
  <si>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</si>
  <si>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</si>
  <si>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</si>
  <si>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</si>
  <si>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</si>
  <si>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</si>
  <si>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</si>
  <si>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</si>
  <si>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</si>
  <si>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</si>
  <si>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</si>
  <si>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</si>
  <si>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</si>
  <si>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</si>
  <si>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</si>
  <si>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</si>
  <si>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</si>
  <si>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</si>
  <si>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</si>
  <si>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</si>
  <si>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</si>
  <si>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</si>
  <si>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</si>
  <si>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</si>
  <si>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</si>
  <si>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</si>
  <si>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</si>
  <si>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</si>
  <si>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</si>
  <si>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</si>
  <si>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</si>
  <si>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</si>
  <si>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</si>
  <si>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</si>
  <si>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</si>
  <si>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</si>
  <si>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</si>
  <si>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</si>
  <si>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</si>
  <si>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</si>
  <si>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</si>
  <si>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</si>
  <si>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</si>
  <si>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</si>
  <si>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</si>
  <si>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</si>
  <si>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</si>
  <si>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</si>
  <si>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</si>
  <si>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</si>
  <si>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</si>
  <si>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</si>
  <si>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</si>
  <si>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</si>
  <si>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</si>
  <si>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</si>
  <si>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</si>
  <si>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</si>
  <si>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</si>
  <si>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</si>
  <si>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</si>
  <si>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</si>
  <si>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</si>
  <si>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</si>
  <si>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</si>
  <si>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</si>
  <si>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</si>
  <si>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</si>
  <si>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</si>
  <si>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</si>
  <si>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</si>
  <si>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</si>
  <si>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</si>
  <si>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</si>
  <si>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</si>
  <si>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</si>
  <si>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</si>
  <si>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</si>
  <si>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</si>
  <si>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</si>
  <si>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</si>
  <si>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</si>
  <si>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</si>
  <si>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</si>
  <si>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</si>
  <si>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</si>
  <si>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</si>
  <si>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</si>
  <si>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</si>
  <si>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</si>
  <si>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</si>
  <si>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</si>
  <si>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</si>
  <si>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</si>
  <si>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</si>
  <si>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</si>
  <si>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</si>
  <si>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</si>
  <si>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</si>
  <si>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</si>
  <si>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</si>
  <si>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</si>
  <si>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</si>
  <si>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</si>
  <si>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</si>
  <si>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</si>
  <si>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</si>
  <si>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</si>
  <si>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</si>
  <si>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</si>
  <si>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</si>
  <si>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</si>
  <si>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</si>
  <si>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</si>
  <si>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</si>
  <si>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</si>
  <si>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</si>
  <si>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</si>
  <si>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</si>
  <si>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</si>
  <si>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</si>
  <si>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</si>
  <si>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</si>
  <si>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</si>
  <si>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</si>
  <si>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</si>
  <si>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</si>
  <si>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</si>
  <si>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</si>
  <si>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</si>
  <si>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</si>
  <si>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</si>
  <si>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</si>
  <si>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</si>
  <si>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</si>
  <si>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</si>
  <si>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</si>
  <si>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</si>
  <si>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</si>
  <si>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</si>
  <si>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</si>
  <si>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</si>
  <si>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</si>
  <si>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</si>
  <si>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</si>
  <si>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</si>
  <si>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</si>
  <si>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</si>
  <si>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</si>
  <si>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</si>
  <si>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</si>
  <si>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</si>
  <si>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</si>
  <si>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</si>
  <si>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</si>
  <si>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</si>
  <si>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</si>
  <si>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</si>
  <si>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</si>
  <si>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</si>
  <si>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</si>
  <si>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</si>
  <si>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</si>
  <si>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</si>
  <si>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</si>
  <si>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</si>
  <si>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</si>
  <si>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</si>
  <si>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</si>
  <si>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</si>
  <si>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</si>
  <si>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</si>
  <si>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</si>
  <si>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</si>
  <si>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</si>
  <si>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</si>
  <si>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</si>
  <si>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</si>
  <si>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</si>
  <si>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</si>
  <si>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</si>
  <si>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</si>
  <si>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</si>
  <si>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</si>
  <si>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</si>
  <si>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</si>
  <si>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</si>
  <si>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</si>
  <si>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</si>
  <si>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</si>
  <si>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</si>
  <si>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</si>
  <si>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</si>
  <si>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</si>
  <si>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</si>
  <si>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</si>
  <si>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</si>
  <si>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</si>
  <si>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</si>
  <si>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</si>
  <si>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</si>
  <si>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</si>
  <si>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</si>
  <si>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</si>
  <si>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</si>
  <si>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</si>
  <si>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</si>
  <si>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</si>
  <si>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</si>
  <si>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</si>
  <si>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</si>
  <si>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</si>
  <si>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</si>
  <si>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</si>
  <si>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</si>
  <si>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</si>
  <si>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</si>
  <si>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</si>
  <si>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</si>
  <si>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</si>
  <si>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</si>
  <si>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</si>
  <si>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</si>
  <si>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</si>
  <si>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</si>
  <si>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</si>
  <si>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</si>
  <si>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</si>
  <si>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</si>
  <si>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</si>
  <si>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</si>
  <si>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</si>
  <si>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</si>
  <si>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</si>
  <si>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</si>
  <si>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</si>
  <si>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</si>
  <si>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</si>
  <si>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</si>
  <si>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</si>
  <si>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</si>
  <si>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</si>
  <si>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</si>
  <si>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</si>
  <si>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</si>
  <si>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</si>
  <si>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</si>
  <si>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</si>
  <si>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</si>
  <si>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</si>
  <si>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</si>
  <si>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</si>
  <si>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</si>
  <si>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</si>
  <si>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</si>
  <si>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</si>
  <si>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</si>
  <si>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</si>
  <si>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</si>
  <si>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</si>
  <si>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</si>
  <si>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</si>
  <si>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</si>
  <si>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</si>
  <si>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</si>
  <si>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</si>
  <si>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</si>
  <si>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</si>
  <si>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</si>
  <si>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</si>
  <si>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</si>
  <si>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</si>
  <si>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</si>
  <si>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</si>
  <si>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</si>
  <si>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</si>
  <si>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</si>
  <si>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</si>
  <si>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</si>
  <si>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</si>
  <si>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</si>
  <si>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</si>
  <si>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</si>
  <si>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</si>
  <si>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</si>
  <si>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</si>
  <si>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</si>
  <si>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</si>
  <si>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</si>
  <si>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</si>
  <si>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</si>
  <si>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</si>
  <si>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</si>
  <si>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</si>
  <si>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</si>
  <si>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</si>
  <si>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</si>
  <si>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</si>
  <si>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</si>
  <si>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</si>
  <si>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</si>
  <si>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</si>
  <si>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</si>
  <si>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</si>
  <si>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</si>
  <si>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</si>
  <si>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</si>
  <si>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</si>
  <si>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</si>
  <si>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</si>
  <si>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</si>
  <si>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</si>
  <si>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</si>
  <si>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</si>
  <si>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</si>
  <si>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</si>
  <si>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</si>
  <si>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</si>
  <si>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</si>
  <si>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</si>
  <si>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</si>
  <si>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</si>
  <si>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</si>
  <si>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</si>
  <si>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</si>
  <si>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</si>
  <si>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</si>
  <si>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</si>
  <si>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</si>
  <si>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</si>
  <si>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</si>
  <si>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</si>
  <si>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</si>
  <si>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</si>
  <si>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</si>
  <si>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</si>
  <si>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</si>
  <si>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</si>
  <si>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</si>
  <si>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</si>
  <si>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</si>
  <si>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</si>
  <si>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</si>
  <si>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</si>
  <si>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</si>
  <si>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</si>
  <si>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</si>
  <si>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</si>
  <si>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</si>
  <si>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</si>
  <si>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</si>
  <si>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</si>
  <si>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</si>
  <si>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</si>
  <si>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</si>
  <si>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</si>
  <si>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</si>
  <si>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</si>
  <si>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</si>
  <si>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</si>
  <si>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</si>
  <si>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</si>
  <si>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</si>
  <si>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</si>
  <si>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</si>
  <si>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</si>
  <si>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</si>
  <si>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</si>
  <si>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</si>
  <si>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</si>
  <si>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</si>
  <si>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</si>
  <si>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</si>
  <si>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</si>
  <si>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</si>
  <si>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</si>
  <si>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</si>
  <si>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</si>
  <si>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</si>
  <si>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</si>
  <si>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</si>
  <si>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</si>
  <si>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</si>
  <si>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</si>
  <si>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</si>
  <si>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</si>
  <si>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</si>
  <si>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</si>
  <si>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</si>
  <si>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</si>
  <si>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</si>
  <si>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</si>
  <si>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</si>
  <si>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</si>
  <si>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</si>
  <si>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</si>
  <si>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</si>
  <si>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</si>
  <si>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</si>
  <si>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</si>
  <si>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</si>
  <si>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</si>
  <si>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</si>
  <si>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</si>
  <si>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</si>
  <si>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</si>
  <si>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</si>
  <si>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</si>
  <si>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</si>
  <si>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</si>
  <si>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</si>
  <si>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</si>
  <si>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</si>
  <si>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</si>
  <si>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</si>
  <si>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</si>
  <si>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</si>
  <si>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</si>
  <si>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</si>
  <si>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</si>
  <si>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</si>
  <si>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</si>
  <si>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</si>
  <si>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</si>
  <si>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</si>
  <si>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</si>
  <si>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</si>
  <si>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</si>
  <si>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</si>
  <si>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</si>
  <si>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</si>
  <si>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</si>
  <si>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</si>
  <si>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</si>
  <si>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</si>
  <si>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</si>
  <si>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</si>
  <si>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</si>
  <si>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</si>
  <si>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</si>
  <si>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</si>
  <si>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</si>
  <si>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</si>
  <si>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</si>
  <si>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</si>
  <si>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</si>
  <si>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</si>
  <si>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</si>
  <si>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</si>
  <si>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</si>
  <si>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</si>
  <si>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</si>
  <si>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</si>
  <si>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</si>
  <si>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</si>
  <si>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</si>
  <si>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</si>
  <si>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</si>
  <si>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</si>
  <si>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</si>
  <si>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</si>
  <si>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</si>
  <si>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</si>
  <si>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</si>
  <si>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</si>
  <si>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</si>
  <si>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</si>
  <si>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</si>
  <si>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</si>
  <si>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</si>
  <si>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</si>
  <si>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</si>
  <si>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</si>
  <si>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</si>
  <si>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</si>
  <si>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</si>
  <si>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</si>
  <si>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</si>
  <si>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</si>
  <si>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</si>
  <si>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</si>
  <si>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</si>
  <si>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</si>
  <si>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</si>
  <si>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</si>
  <si>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</si>
  <si>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</si>
  <si>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</si>
  <si>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</si>
  <si>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</si>
  <si>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</si>
  <si>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</si>
  <si>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</si>
  <si>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</si>
  <si>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</si>
  <si>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</si>
  <si>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</si>
  <si>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</si>
  <si>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</si>
  <si>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</si>
  <si>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</si>
  <si>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</si>
  <si>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</si>
  <si>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</si>
  <si>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</si>
  <si>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</si>
  <si>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</si>
  <si>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</si>
  <si>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</si>
  <si>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</si>
  <si>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</si>
  <si>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</si>
  <si>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</si>
  <si>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</si>
  <si>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</si>
  <si>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</si>
  <si>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</si>
  <si>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</si>
  <si>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</si>
  <si>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</si>
  <si>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</si>
  <si>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</si>
  <si>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</si>
  <si>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</si>
  <si>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</si>
  <si>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</si>
  <si>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</si>
  <si>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</si>
  <si>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</si>
  <si>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</si>
  <si>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</si>
  <si>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</si>
  <si>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</si>
  <si>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</si>
  <si>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</si>
  <si>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</si>
  <si>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</si>
  <si>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</si>
  <si>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</si>
  <si>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</si>
  <si>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</si>
  <si>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</si>
  <si>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</si>
  <si>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</si>
  <si>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</si>
  <si>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</si>
  <si>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</si>
  <si>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</si>
  <si>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</si>
  <si>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</si>
  <si>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</si>
  <si>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</si>
  <si>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</si>
  <si>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</si>
  <si>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</si>
  <si>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</si>
  <si>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</si>
  <si>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</si>
  <si>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</si>
  <si>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</si>
  <si>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</si>
  <si>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</si>
  <si>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</si>
  <si>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</si>
  <si>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</si>
  <si>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</si>
  <si>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</si>
  <si>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</si>
  <si>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</si>
  <si>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</si>
  <si>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</si>
  <si>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</si>
  <si>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</si>
  <si>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</si>
  <si>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</si>
  <si>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</si>
  <si>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</si>
  <si>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</si>
  <si>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</si>
  <si>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</si>
  <si>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</si>
  <si>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</si>
  <si>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</si>
  <si>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</si>
  <si>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</si>
  <si>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</si>
  <si>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</si>
  <si>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</si>
  <si>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</si>
  <si>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</si>
  <si>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</si>
  <si>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</si>
  <si>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</si>
  <si>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</si>
  <si>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</si>
  <si>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</si>
  <si>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</si>
  <si>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</si>
  <si>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</si>
  <si>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</si>
  <si>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</si>
  <si>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</si>
  <si>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</si>
  <si>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</si>
  <si>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</si>
  <si>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</si>
  <si>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</si>
  <si>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</si>
  <si>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</si>
  <si>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</si>
  <si>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</si>
  <si>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</si>
  <si>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</si>
  <si>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</si>
  <si>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</si>
  <si>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</si>
  <si>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</si>
  <si>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</si>
  <si>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</si>
  <si>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</si>
  <si>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</si>
  <si>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</si>
  <si>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</si>
  <si>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</si>
  <si>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</si>
  <si>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</si>
  <si>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</si>
  <si>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</si>
  <si>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</si>
  <si>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</si>
  <si>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</si>
  <si>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</si>
  <si>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</si>
  <si>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</si>
  <si>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</si>
  <si>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</si>
  <si>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</si>
  <si>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</si>
  <si>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</si>
  <si>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</si>
  <si>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</si>
  <si>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</si>
  <si>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</si>
  <si>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</si>
  <si>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</si>
  <si>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</si>
  <si>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</si>
  <si>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</si>
  <si>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</si>
  <si>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</si>
  <si>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</si>
  <si>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</si>
  <si>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</si>
  <si>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</si>
  <si>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</si>
  <si>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</si>
  <si>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</si>
  <si>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</si>
  <si>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</si>
  <si>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</si>
  <si>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</si>
  <si>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</si>
  <si>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</si>
  <si>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</si>
  <si>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</si>
  <si>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</si>
  <si>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</si>
  <si>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</si>
  <si>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</si>
  <si>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</si>
  <si>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</si>
  <si>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</si>
  <si>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</si>
  <si>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</si>
  <si>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</si>
  <si>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</si>
  <si>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</si>
  <si>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</si>
  <si>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</si>
  <si>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</si>
  <si>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</si>
  <si>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</si>
  <si>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</si>
  <si>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</si>
  <si>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</si>
  <si>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</si>
  <si>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</si>
  <si>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</si>
  <si>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</si>
  <si>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</si>
  <si>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</si>
  <si>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</si>
  <si>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</si>
  <si>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</si>
  <si>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</si>
  <si>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</si>
  <si>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</si>
  <si>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</si>
  <si>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</si>
  <si>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</si>
  <si>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</si>
  <si>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</si>
  <si>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</si>
  <si>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</si>
  <si>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</si>
  <si>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</si>
  <si>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</si>
  <si>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</si>
  <si>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</si>
  <si>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</si>
  <si>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</si>
  <si>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</si>
  <si>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</si>
  <si>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</si>
  <si>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</si>
  <si>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</si>
  <si>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</si>
  <si>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</si>
  <si>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</si>
  <si>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</si>
  <si>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</si>
  <si>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</si>
  <si>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</si>
  <si>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</si>
  <si>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</si>
  <si>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</si>
  <si>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</si>
  <si>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</si>
  <si>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</si>
  <si>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</si>
  <si>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</si>
  <si>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</si>
  <si>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</si>
  <si>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</si>
  <si>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</si>
  <si>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</si>
  <si>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</si>
  <si>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</si>
  <si>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</si>
  <si>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</si>
  <si>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</si>
  <si>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</si>
  <si>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</si>
  <si>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</si>
  <si>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</si>
  <si>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</si>
  <si>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</si>
  <si>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</si>
  <si>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</si>
  <si>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</si>
  <si>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</si>
  <si>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</si>
  <si>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</si>
  <si>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</si>
  <si>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</si>
  <si>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</si>
  <si>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</si>
  <si>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</si>
  <si>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</si>
  <si>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</si>
  <si>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</si>
  <si>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</si>
  <si>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</si>
  <si>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</si>
  <si>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</si>
  <si>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</si>
  <si>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</si>
  <si>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</si>
  <si>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</si>
  <si>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</si>
  <si>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</si>
  <si>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</si>
  <si>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</si>
  <si>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</si>
  <si>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</si>
  <si>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</si>
  <si>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</si>
  <si>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</si>
  <si>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</si>
  <si>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</si>
  <si>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</si>
  <si>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</si>
  <si>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</si>
  <si>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</si>
  <si>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</si>
  <si>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</si>
  <si>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</si>
  <si>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</si>
  <si>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</si>
  <si>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</si>
  <si>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</si>
  <si>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</si>
  <si>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</si>
  <si>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</si>
  <si>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</si>
  <si>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</si>
  <si>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</si>
  <si>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</si>
  <si>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</si>
  <si>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</si>
  <si>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</si>
  <si>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</si>
  <si>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</si>
  <si>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</si>
  <si>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</si>
  <si>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</si>
  <si>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</si>
  <si>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</si>
  <si>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</si>
  <si>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</si>
  <si>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</si>
  <si>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</si>
  <si>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</si>
  <si>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</si>
  <si>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</si>
  <si>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</si>
  <si>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</si>
  <si>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</si>
  <si>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</si>
  <si>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</si>
  <si>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</si>
  <si>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</si>
  <si>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</si>
  <si>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</si>
  <si>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</si>
  <si>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</si>
  <si>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</si>
  <si>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</si>
  <si>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</si>
  <si>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</si>
  <si>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</si>
  <si>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</si>
  <si>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</si>
  <si>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</si>
  <si>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</si>
  <si>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</si>
  <si>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</si>
  <si>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</si>
  <si>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</si>
  <si>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</si>
  <si>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</si>
  <si>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</si>
  <si>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</si>
  <si>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</si>
  <si>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</si>
  <si>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</si>
  <si>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</si>
  <si>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</si>
  <si>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</si>
  <si>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</si>
  <si>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</si>
  <si>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</si>
  <si>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</si>
  <si>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</si>
  <si>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</si>
  <si>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</si>
  <si>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</si>
  <si>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</si>
  <si>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</si>
  <si>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</si>
  <si>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</si>
  <si>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</si>
  <si>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</si>
  <si>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</si>
  <si>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</si>
  <si>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</si>
  <si>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</si>
  <si>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</si>
  <si>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</si>
  <si>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</si>
  <si>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</si>
  <si>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</si>
  <si>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</si>
  <si>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</si>
  <si>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</si>
  <si>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</si>
  <si>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</si>
  <si>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</si>
  <si>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</si>
  <si>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</si>
  <si>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</si>
  <si>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</si>
  <si>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</si>
  <si>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</si>
  <si>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</si>
  <si>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</si>
  <si>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</si>
  <si>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</si>
  <si>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</si>
  <si>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</si>
  <si>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</si>
  <si>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</si>
  <si>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</si>
  <si>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</si>
  <si>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</si>
  <si>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</si>
  <si>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</si>
  <si>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</si>
  <si>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</si>
  <si>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</si>
  <si>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</si>
  <si>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</si>
  <si>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</si>
  <si>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</si>
  <si>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</si>
  <si>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</si>
  <si>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</si>
  <si>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</si>
  <si>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</si>
  <si>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</si>
  <si>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</si>
  <si>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</si>
  <si>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</si>
  <si>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</si>
  <si>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</si>
  <si>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</si>
  <si>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</si>
  <si>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</si>
  <si>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</si>
  <si>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</si>
  <si>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</si>
  <si>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</si>
  <si>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</si>
  <si>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</si>
  <si>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</si>
  <si>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</si>
  <si>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</si>
  <si>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</si>
  <si>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</si>
  <si>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</si>
  <si>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</si>
  <si>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</si>
  <si>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</si>
  <si>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</si>
  <si>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</si>
  <si>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</si>
  <si>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</si>
  <si>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</si>
  <si>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</si>
  <si>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</si>
  <si>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</si>
  <si>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</si>
  <si>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</si>
  <si>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</si>
  <si>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</si>
  <si>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</si>
  <si>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</si>
  <si>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</si>
  <si>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</si>
  <si>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</si>
  <si>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</si>
  <si>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</si>
  <si>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</si>
  <si>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</si>
  <si>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</si>
  <si>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</si>
  <si>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</si>
  <si>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</si>
  <si>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</si>
  <si>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</si>
  <si>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</si>
  <si>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</si>
  <si>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</si>
  <si>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</si>
  <si>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</si>
  <si>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</si>
  <si>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</si>
  <si>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</si>
  <si>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</si>
  <si>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</si>
  <si>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</si>
  <si>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</si>
  <si>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</si>
  <si>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</si>
  <si>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</si>
  <si>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</si>
  <si>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</si>
  <si>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</si>
  <si>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</si>
  <si>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</si>
  <si>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</si>
  <si>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</si>
  <si>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</si>
  <si>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</si>
  <si>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</si>
  <si>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</si>
  <si>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</si>
  <si>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</si>
  <si>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</si>
  <si>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</si>
  <si>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</si>
  <si>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</si>
  <si>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</si>
  <si>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</si>
  <si>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</si>
  <si>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</si>
  <si>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</si>
  <si>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</si>
  <si>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</si>
  <si>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</si>
  <si>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</si>
  <si>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</si>
  <si>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</si>
  <si>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</si>
  <si>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</si>
  <si>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</si>
  <si>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</si>
  <si>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</si>
  <si>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</si>
  <si>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</si>
  <si>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</si>
  <si>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</si>
  <si>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</si>
  <si>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</si>
  <si>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</si>
  <si>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</si>
  <si>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</si>
  <si>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</si>
  <si>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</si>
  <si>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</si>
  <si>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</si>
  <si>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</si>
  <si>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</si>
  <si>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</si>
  <si>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</si>
  <si>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</si>
  <si>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</si>
  <si>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</si>
  <si>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</si>
  <si>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</si>
  <si>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</si>
  <si>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</si>
  <si>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</si>
  <si>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</si>
  <si>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</si>
  <si>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</si>
  <si>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</si>
  <si>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</si>
  <si>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</si>
  <si>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</si>
  <si>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</si>
  <si>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</si>
  <si>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</si>
  <si>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</si>
  <si>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</si>
  <si>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</si>
  <si>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</si>
  <si>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</si>
  <si>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</si>
  <si>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</si>
  <si>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</si>
  <si>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</si>
  <si>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</si>
  <si>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</si>
  <si>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</si>
  <si>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</si>
  <si>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</si>
  <si>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</si>
  <si>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</si>
  <si>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</si>
  <si>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</si>
  <si>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</si>
  <si>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</si>
  <si>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</si>
  <si>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</si>
  <si>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</si>
  <si>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</si>
  <si>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</si>
  <si>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</si>
  <si>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</si>
  <si>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</si>
  <si>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</si>
  <si>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</si>
  <si>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</si>
  <si>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</si>
  <si>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</si>
  <si>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</si>
  <si>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</si>
  <si>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</si>
  <si>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</si>
  <si>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</si>
  <si>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</si>
  <si>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</si>
  <si>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</si>
  <si>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</si>
  <si>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</si>
  <si>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</si>
  <si>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</si>
  <si>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</si>
  <si>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</si>
  <si>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</si>
  <si>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</si>
  <si>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</si>
  <si>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</si>
  <si>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</si>
  <si>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</si>
  <si>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</si>
  <si>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</si>
  <si>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</si>
  <si>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</si>
  <si>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</si>
  <si>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</si>
  <si>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</si>
  <si>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</si>
  <si>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</si>
  <si>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</si>
  <si>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</si>
  <si>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</si>
  <si>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</si>
  <si>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</si>
  <si>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</si>
  <si>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</si>
  <si>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</si>
  <si>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</si>
  <si>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</si>
  <si>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</si>
  <si>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</si>
  <si>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</si>
  <si>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</si>
  <si>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</si>
  <si>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</si>
  <si>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</si>
  <si>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</si>
  <si>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</si>
  <si>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</si>
  <si>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</si>
  <si>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</si>
  <si>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</si>
  <si>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</si>
  <si>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</si>
  <si>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</si>
  <si>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</si>
  <si>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</si>
  <si>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</si>
  <si>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</si>
  <si>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</si>
  <si>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</si>
  <si>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</si>
  <si>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</si>
  <si>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</si>
  <si>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</si>
  <si>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</si>
  <si>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</si>
  <si>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</si>
  <si>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</si>
  <si>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</si>
  <si>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</si>
  <si>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</si>
  <si>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</si>
  <si>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</si>
  <si>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</si>
  <si>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</si>
  <si>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</si>
  <si>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</si>
  <si>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</si>
  <si>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</si>
  <si>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</si>
  <si>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</si>
  <si>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</si>
  <si>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</si>
  <si>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</si>
  <si>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</si>
  <si>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</si>
  <si>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</si>
  <si>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</si>
  <si>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</si>
  <si>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</si>
  <si>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</si>
  <si>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</si>
  <si>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</si>
  <si>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</si>
  <si>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</si>
  <si>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</si>
  <si>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</si>
  <si>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</si>
  <si>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</si>
  <si>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</si>
  <si>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</si>
  <si>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</si>
  <si>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</si>
  <si>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</si>
  <si>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</si>
  <si>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</si>
  <si>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</si>
  <si>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</si>
  <si>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</si>
  <si>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</si>
  <si>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</si>
  <si>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</si>
  <si>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</si>
  <si>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</si>
  <si>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</si>
  <si>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</si>
  <si>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</si>
  <si>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</si>
  <si>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</si>
  <si>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</si>
  <si>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</si>
  <si>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</si>
  <si>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</si>
  <si>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</si>
  <si>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</si>
  <si>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</si>
  <si>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</si>
  <si>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</si>
  <si>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</si>
  <si>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</si>
  <si>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</si>
  <si>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</si>
  <si>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</si>
  <si>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</si>
  <si>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</si>
  <si>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</si>
  <si>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</si>
  <si>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</si>
  <si>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</si>
  <si>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</si>
  <si>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</si>
  <si>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</si>
  <si>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</si>
  <si>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</si>
  <si>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</si>
  <si>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</si>
  <si>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</si>
  <si>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</si>
  <si>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</si>
  <si>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</si>
  <si>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</si>
  <si>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</si>
  <si>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</si>
  <si>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</si>
  <si>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</si>
  <si>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</si>
  <si>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</si>
  <si>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</si>
  <si>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</si>
  <si>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</si>
  <si>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</si>
  <si>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</si>
  <si>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</si>
  <si>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</si>
  <si>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</si>
  <si>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</si>
  <si>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</si>
  <si>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</si>
  <si>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</si>
  <si>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</si>
  <si>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</si>
  <si>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</si>
  <si>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</si>
  <si>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</si>
  <si>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</si>
  <si>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</si>
  <si>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</si>
  <si>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</si>
  <si>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</si>
  <si>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</si>
  <si>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</si>
  <si>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</si>
  <si>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</si>
  <si>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</si>
  <si>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</si>
  <si>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</si>
  <si>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</si>
  <si>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</si>
  <si>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</si>
  <si>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</si>
  <si>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</si>
  <si>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</si>
  <si>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</si>
  <si>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</si>
  <si>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</si>
  <si>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</si>
  <si>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</si>
  <si>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</si>
  <si>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</si>
  <si>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</si>
  <si>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</si>
  <si>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</si>
  <si>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</si>
  <si>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</si>
  <si>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</si>
  <si>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</si>
  <si>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</si>
  <si>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</si>
  <si>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</si>
  <si>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</si>
  <si>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</si>
  <si>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</si>
  <si>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</si>
  <si>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</si>
  <si>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</si>
  <si>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</si>
  <si>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</si>
  <si>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</si>
  <si>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</si>
  <si>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</si>
  <si>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</si>
  <si>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</si>
  <si>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</si>
  <si>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</si>
  <si>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</si>
  <si>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</si>
  <si>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</si>
  <si>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</si>
  <si>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</si>
  <si>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</si>
  <si>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</si>
  <si>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</si>
  <si>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</si>
  <si>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</si>
  <si>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</si>
  <si>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</si>
  <si>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</si>
  <si>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</si>
  <si>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</si>
  <si>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</si>
  <si>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</si>
  <si>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</si>
  <si>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</si>
  <si>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</si>
  <si>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</si>
  <si>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</si>
  <si>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</si>
  <si>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</si>
  <si>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</si>
  <si>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</si>
  <si>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</si>
  <si>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</si>
  <si>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</si>
  <si>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</si>
  <si>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</si>
  <si>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</si>
  <si>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</si>
  <si>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</si>
  <si>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</si>
  <si>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</si>
  <si>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</si>
  <si>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</si>
  <si>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</si>
  <si>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</si>
  <si>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</si>
  <si>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</si>
  <si>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</si>
  <si>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</si>
  <si>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</si>
  <si>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</si>
  <si>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</si>
  <si>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</si>
  <si>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</si>
  <si>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</si>
  <si>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</si>
  <si>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</si>
  <si>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</si>
  <si>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</si>
  <si>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</si>
  <si>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</si>
  <si>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</si>
  <si>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</si>
  <si>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</si>
  <si>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</si>
  <si>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</si>
  <si>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</si>
  <si>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</si>
  <si>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</si>
  <si>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</si>
  <si>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</si>
  <si>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</si>
  <si>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</si>
  <si>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</si>
  <si>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</si>
  <si>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</si>
  <si>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</si>
  <si>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</si>
  <si>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</si>
  <si>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</si>
  <si>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</si>
  <si>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</si>
  <si>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</si>
  <si>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</si>
  <si>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</si>
  <si>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</si>
  <si>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</si>
  <si>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</si>
  <si>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</si>
  <si>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</si>
  <si>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</si>
  <si>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</si>
  <si>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</si>
  <si>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</si>
  <si>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</si>
  <si>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</si>
  <si>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</si>
  <si>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</si>
  <si>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</si>
  <si>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</si>
  <si>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</si>
  <si>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</si>
  <si>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</si>
  <si>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</si>
  <si>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</si>
  <si>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</si>
  <si>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</si>
  <si>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</si>
  <si>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</si>
  <si>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</si>
  <si>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</si>
  <si>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</si>
  <si>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</si>
  <si>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</si>
  <si>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</si>
  <si>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</si>
  <si>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</si>
  <si>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</si>
  <si>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</si>
  <si>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</si>
  <si>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</si>
  <si>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</si>
  <si>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</si>
  <si>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</si>
  <si>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</si>
  <si>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</si>
  <si>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</si>
  <si>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</si>
  <si>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</si>
  <si>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</si>
  <si>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</si>
  <si>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</si>
  <si>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</si>
  <si>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</si>
  <si>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</si>
  <si>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</si>
  <si>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</si>
  <si>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</si>
  <si>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</si>
  <si>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</si>
  <si>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</si>
  <si>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</si>
  <si>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</si>
  <si>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</si>
  <si>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</si>
  <si>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</si>
  <si>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</si>
  <si>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</si>
  <si>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</si>
  <si>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</si>
  <si>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</si>
  <si>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</si>
  <si>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</si>
  <si>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</si>
  <si>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</si>
  <si>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</si>
  <si>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</si>
  <si>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</si>
  <si>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</si>
  <si>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</si>
  <si>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</si>
  <si>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</si>
  <si>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</si>
  <si>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</si>
  <si>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</si>
  <si>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</si>
  <si>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</si>
  <si>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</si>
  <si>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</si>
  <si>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</si>
  <si>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</si>
  <si>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</si>
  <si>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</si>
  <si>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</si>
  <si>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</si>
  <si>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</si>
  <si>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</si>
  <si>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</si>
  <si>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</si>
  <si>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</si>
  <si>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</si>
  <si>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</si>
  <si>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</si>
  <si>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</si>
  <si>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</si>
  <si>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</si>
  <si>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</si>
  <si>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</si>
  <si>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</si>
  <si>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</si>
  <si>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</si>
  <si>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</si>
  <si>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</si>
  <si>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</si>
  <si>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</si>
  <si>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</si>
  <si>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</si>
  <si>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</si>
  <si>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</si>
  <si>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</si>
  <si>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</si>
  <si>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</si>
  <si>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</si>
  <si>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</si>
  <si>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</si>
  <si>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</si>
  <si>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</si>
  <si>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</si>
  <si>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</si>
  <si>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</si>
  <si>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</si>
  <si>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</si>
  <si>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</si>
  <si>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</si>
  <si>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</si>
  <si>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</si>
  <si>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</si>
  <si>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</si>
  <si>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</si>
  <si>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</si>
  <si>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</si>
  <si>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</si>
  <si>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</si>
  <si>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</si>
  <si>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</si>
  <si>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</si>
  <si>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</si>
  <si>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</si>
  <si>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</si>
  <si>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</si>
  <si>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</si>
  <si>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</si>
  <si>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</si>
  <si>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</si>
  <si>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</si>
  <si>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</si>
  <si>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</si>
  <si>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</si>
  <si>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</si>
  <si>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</si>
  <si>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</si>
  <si>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</si>
  <si>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</si>
  <si>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</si>
  <si>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</si>
  <si>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</si>
  <si>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</si>
  <si>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</si>
  <si>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</si>
  <si>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</si>
  <si>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</si>
  <si>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</si>
  <si>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</si>
  <si>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</si>
  <si>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</si>
  <si>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</si>
  <si>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</si>
  <si>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</si>
  <si>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</si>
  <si>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</si>
  <si>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</si>
  <si>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</si>
  <si>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</si>
  <si>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</si>
  <si>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</si>
  <si>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</si>
  <si>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</si>
  <si>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</si>
  <si>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</si>
  <si>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</si>
  <si>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</si>
  <si>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</si>
  <si>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</si>
  <si>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</si>
  <si>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</si>
  <si>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</si>
  <si>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</si>
  <si>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</si>
  <si>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</si>
  <si>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</si>
  <si>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</si>
  <si>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</si>
  <si>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</si>
  <si>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</si>
  <si>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</si>
  <si>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</si>
  <si>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</si>
  <si>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</si>
  <si>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</si>
  <si>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</si>
  <si>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</si>
  <si>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</si>
  <si>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</si>
  <si>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</si>
  <si>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</si>
  <si>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</si>
  <si>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</si>
  <si>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</si>
  <si>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</si>
  <si>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</si>
  <si>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</si>
  <si>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</si>
  <si>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</si>
  <si>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</si>
  <si>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</si>
  <si>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</si>
  <si>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</si>
  <si>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</si>
  <si>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</si>
  <si>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</si>
  <si>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</si>
  <si>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</si>
  <si>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</si>
  <si>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</si>
  <si>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</si>
  <si>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</si>
  <si>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</si>
  <si>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</si>
  <si>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</si>
  <si>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</si>
  <si>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</si>
  <si>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</si>
  <si>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</si>
  <si>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</si>
  <si>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</si>
  <si>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</si>
  <si>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</si>
  <si>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</si>
  <si>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</si>
  <si>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</si>
  <si>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</si>
  <si>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</si>
  <si>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</si>
  <si>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</si>
  <si>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</si>
  <si>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</si>
  <si>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</si>
  <si>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</si>
  <si>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</si>
  <si>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</si>
  <si>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</si>
  <si>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</si>
  <si>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</si>
  <si>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</si>
  <si>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</si>
  <si>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</si>
  <si>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</si>
  <si>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</si>
  <si>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</si>
  <si>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</si>
  <si>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</si>
  <si>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</si>
  <si>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</si>
  <si>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</si>
  <si>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</si>
  <si>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</si>
  <si>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</si>
  <si>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</si>
  <si>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</si>
  <si>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</si>
  <si>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</si>
  <si>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</si>
  <si>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</si>
  <si>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</si>
  <si>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</si>
  <si>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</si>
  <si>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</si>
  <si>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</si>
  <si>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</si>
  <si>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</si>
  <si>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</si>
  <si>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</si>
  <si>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</si>
  <si>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</si>
  <si>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</si>
  <si>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</si>
  <si>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</si>
  <si>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</si>
  <si>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</si>
  <si>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</si>
  <si>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</si>
  <si>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</si>
  <si>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</si>
  <si>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</si>
  <si>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</si>
  <si>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</si>
  <si>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</si>
  <si>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</si>
  <si>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</si>
  <si>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</si>
  <si>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</si>
  <si>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</si>
  <si>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</si>
  <si>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</si>
  <si>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</si>
  <si>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</si>
  <si>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</si>
  <si>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</si>
  <si>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</si>
  <si>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</si>
  <si>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</si>
  <si>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</si>
  <si>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</si>
  <si>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</si>
  <si>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</si>
  <si>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</si>
  <si>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</si>
  <si>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</si>
  <si>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</si>
  <si>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</si>
  <si>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</si>
  <si>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</si>
  <si>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</si>
  <si>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</si>
  <si>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</si>
  <si>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</si>
  <si>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</si>
  <si>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</si>
  <si>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</si>
  <si>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</si>
  <si>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</si>
  <si>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</si>
  <si>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</si>
  <si>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</si>
  <si>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</si>
  <si>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</si>
  <si>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</si>
  <si>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</si>
  <si>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</si>
  <si>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</si>
  <si>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</si>
  <si>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</si>
  <si>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</si>
  <si>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</si>
  <si>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</si>
  <si>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</si>
  <si>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</si>
  <si>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</si>
  <si>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</si>
  <si>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</si>
  <si>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</si>
  <si>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</si>
  <si>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</si>
  <si>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</si>
  <si>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</si>
  <si>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</si>
  <si>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</si>
  <si>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</si>
  <si>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</si>
  <si>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</si>
  <si>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</si>
  <si>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</si>
  <si>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</si>
  <si>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</si>
  <si>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</si>
  <si>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</si>
  <si>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</si>
  <si>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</si>
  <si>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</si>
  <si>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</si>
  <si>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</si>
  <si>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</si>
  <si>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</si>
  <si>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</si>
  <si>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</si>
  <si>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</si>
  <si>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</si>
  <si>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</si>
  <si>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</si>
  <si>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</si>
  <si>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</si>
  <si>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</si>
  <si>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</si>
  <si>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</si>
  <si>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</si>
  <si>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</si>
  <si>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</si>
  <si>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</si>
  <si>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</si>
  <si>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</si>
  <si>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</si>
  <si>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</si>
  <si>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</si>
  <si>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</si>
  <si>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</si>
  <si>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</si>
  <si>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</si>
  <si>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</si>
  <si>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</si>
  <si>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</si>
  <si>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</si>
  <si>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</si>
  <si>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</si>
  <si>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</si>
  <si>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</si>
  <si>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</si>
  <si>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</si>
  <si>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</si>
  <si>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</si>
  <si>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</si>
  <si>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</si>
  <si>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</si>
  <si>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</si>
  <si>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</si>
  <si>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</si>
  <si>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</si>
  <si>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</si>
  <si>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</si>
  <si>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</si>
  <si>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</si>
  <si>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</si>
  <si>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</si>
  <si>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</si>
  <si>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</si>
  <si>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</si>
  <si>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</si>
  <si>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</si>
  <si>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</si>
  <si>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</si>
  <si>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</si>
  <si>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</si>
  <si>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</si>
  <si>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</si>
  <si>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</si>
  <si>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</si>
  <si>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</si>
  <si>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</si>
  <si>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</si>
  <si>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</si>
  <si>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</si>
  <si>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</si>
  <si>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</si>
  <si>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</si>
  <si>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</si>
  <si>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</si>
  <si>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</si>
  <si>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</si>
  <si>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</si>
  <si>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</si>
  <si>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</si>
  <si>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</si>
  <si>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</si>
  <si>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</si>
  <si>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</si>
  <si>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</si>
  <si>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</si>
  <si>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</si>
  <si>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</si>
  <si>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</si>
  <si>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</si>
  <si>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</si>
  <si>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</si>
  <si>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</si>
  <si>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</si>
  <si>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</si>
  <si>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</si>
  <si>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</si>
  <si>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</si>
  <si>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</si>
  <si>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</si>
  <si>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</si>
  <si>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</si>
  <si>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</si>
  <si>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</si>
  <si>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</si>
  <si>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</si>
  <si>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</si>
  <si>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</si>
  <si>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</si>
  <si>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</si>
  <si>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</si>
  <si>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</si>
  <si>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</si>
  <si>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</si>
  <si>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</si>
  <si>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</si>
  <si>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</si>
  <si>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</si>
  <si>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</si>
  <si>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</si>
  <si>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</si>
  <si>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</si>
  <si>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</si>
  <si>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</si>
  <si>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</si>
  <si>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</si>
  <si>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</si>
  <si>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</si>
  <si>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</si>
  <si>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</si>
  <si>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</si>
  <si>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</si>
  <si>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</si>
  <si>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</si>
  <si>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</si>
  <si>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</si>
  <si>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</si>
  <si>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</si>
  <si>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</si>
  <si>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</si>
  <si>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</si>
  <si>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</si>
  <si>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</si>
  <si>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</si>
  <si>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</si>
  <si>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</si>
  <si>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</si>
  <si>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</si>
  <si>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</si>
  <si>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</si>
  <si>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</si>
  <si>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</si>
  <si>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</si>
  <si>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</si>
  <si>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</si>
  <si>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</si>
  <si>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</si>
  <si>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</si>
  <si>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</si>
  <si>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</si>
  <si>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</si>
  <si>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</si>
  <si>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</si>
  <si>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</si>
  <si>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</si>
  <si>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</si>
  <si>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</si>
  <si>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</si>
  <si>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</si>
  <si>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</si>
  <si>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</si>
  <si>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</si>
  <si>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</si>
  <si>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</si>
  <si>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</si>
  <si>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</si>
  <si>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</si>
  <si>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</si>
  <si>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</si>
  <si>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</si>
  <si>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</si>
  <si>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</si>
  <si>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</si>
  <si>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</si>
  <si>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</si>
  <si>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</si>
  <si>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</si>
  <si>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</si>
  <si>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</si>
  <si>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</si>
  <si>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</si>
  <si>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</si>
  <si>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</si>
  <si>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</si>
  <si>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</si>
  <si>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</si>
  <si>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</si>
  <si>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</si>
  <si>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</si>
  <si>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</si>
  <si>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</si>
  <si>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</si>
  <si>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</si>
  <si>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</si>
  <si>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</si>
  <si>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</si>
  <si>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</si>
  <si>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</si>
  <si>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</si>
  <si>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</si>
  <si>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</si>
  <si>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</si>
  <si>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</si>
  <si>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</si>
  <si>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</si>
  <si>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</si>
  <si>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</si>
  <si>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</si>
  <si>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</si>
  <si>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</si>
  <si>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</si>
  <si>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</si>
  <si>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</si>
  <si>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</si>
  <si>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</si>
  <si>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</si>
  <si>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</si>
  <si>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</si>
  <si>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</si>
  <si>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</si>
  <si>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</si>
  <si>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</si>
  <si>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</si>
  <si>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</si>
  <si>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</si>
  <si>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</si>
  <si>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</si>
  <si>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</si>
  <si>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</si>
  <si>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</si>
  <si>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</si>
  <si>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</si>
  <si>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</si>
  <si>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</si>
  <si>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</si>
  <si>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</si>
  <si>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</si>
  <si>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</si>
  <si>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</si>
  <si>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</si>
  <si>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</si>
  <si>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</si>
  <si>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</si>
  <si>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</si>
  <si>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</si>
  <si>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</si>
  <si>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</si>
  <si>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</si>
  <si>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</si>
  <si>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</si>
  <si>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</si>
  <si>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</si>
  <si>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</si>
  <si>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</si>
  <si>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</si>
  <si>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</si>
  <si>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</si>
  <si>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</si>
  <si>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</si>
  <si>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</si>
  <si>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</si>
  <si>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</si>
  <si>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</si>
  <si>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</si>
  <si>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</si>
  <si>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</si>
  <si>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</si>
  <si>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</si>
  <si>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</si>
  <si>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</si>
  <si>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</si>
  <si>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</si>
  <si>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</si>
  <si>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</si>
  <si>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</si>
  <si>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</si>
  <si>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</si>
  <si>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</si>
  <si>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</si>
  <si>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</si>
  <si>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</si>
  <si>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</si>
  <si>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</si>
  <si>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</si>
  <si>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</si>
  <si>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</si>
  <si>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</si>
  <si>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</si>
  <si>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</si>
  <si>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</si>
  <si>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</si>
  <si>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</si>
  <si>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</si>
  <si>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</si>
  <si>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</si>
  <si>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</si>
  <si>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</si>
  <si>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</si>
  <si>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</si>
  <si>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</si>
  <si>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</si>
  <si>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</si>
  <si>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</si>
  <si>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</si>
  <si>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</si>
  <si>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</si>
  <si>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</si>
  <si>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</si>
  <si>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</si>
  <si>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</si>
  <si>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</si>
  <si>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</si>
  <si>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</si>
  <si>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</si>
  <si>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</si>
  <si>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</si>
  <si>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</si>
  <si>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</si>
  <si>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</si>
  <si>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</si>
  <si>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</si>
  <si>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</si>
  <si>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</si>
  <si>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</si>
  <si>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</si>
  <si>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</si>
  <si>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</si>
  <si>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</si>
  <si>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</si>
  <si>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</si>
  <si>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</si>
  <si>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</si>
  <si>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</si>
  <si>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</si>
  <si>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</si>
  <si>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</si>
  <si>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</si>
  <si>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</si>
  <si>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</si>
  <si>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</si>
  <si>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</si>
  <si>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</si>
  <si>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</si>
  <si>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</si>
  <si>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</si>
  <si>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</si>
  <si>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</si>
  <si>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</si>
  <si>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</si>
  <si>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</si>
  <si>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</si>
  <si>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</si>
  <si>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</si>
  <si>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</si>
  <si>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</si>
  <si>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</si>
  <si>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</si>
  <si>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</si>
  <si>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</si>
  <si>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</si>
  <si>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</si>
  <si>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</si>
  <si>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</si>
  <si>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</si>
  <si>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</si>
  <si>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</si>
  <si>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</si>
  <si>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</si>
  <si>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</si>
  <si>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</si>
  <si>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</si>
  <si>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</si>
  <si>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</si>
  <si>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</si>
  <si>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</si>
  <si>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</si>
  <si>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</si>
  <si>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</si>
  <si>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</si>
  <si>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</si>
  <si>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</si>
  <si>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</si>
  <si>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</si>
  <si>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</si>
  <si>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</si>
  <si>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</si>
  <si>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</si>
  <si>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</si>
  <si>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</si>
  <si>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</si>
  <si>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</si>
  <si>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</si>
  <si>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</si>
  <si>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</si>
  <si>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</si>
  <si>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</si>
  <si>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</si>
  <si>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</si>
  <si>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</si>
  <si>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</si>
  <si>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</si>
  <si>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</si>
  <si>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</si>
  <si>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</si>
  <si>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</si>
  <si>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</si>
  <si>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</si>
  <si>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</si>
  <si>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</si>
  <si>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</si>
  <si>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</si>
  <si>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</si>
  <si>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</si>
  <si>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</si>
  <si>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</si>
  <si>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</si>
  <si>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</si>
  <si>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</si>
  <si>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</si>
  <si>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</si>
  <si>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</si>
  <si>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</si>
  <si>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</si>
  <si>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</si>
  <si>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</si>
  <si>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</si>
  <si>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</si>
  <si>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</si>
  <si>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</si>
  <si>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</si>
  <si>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</si>
  <si>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</si>
  <si>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</si>
  <si>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</si>
  <si>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</si>
  <si>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</si>
  <si>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</si>
  <si>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</si>
  <si>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</si>
  <si>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</si>
  <si>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</si>
  <si>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</si>
  <si>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</si>
  <si>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</si>
  <si>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</si>
  <si>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</si>
  <si>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</si>
  <si>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</si>
  <si>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</si>
  <si>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</si>
  <si>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</si>
  <si>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</si>
  <si>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</si>
  <si>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</si>
  <si>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</si>
  <si>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</si>
  <si>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</si>
  <si>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</si>
  <si>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</si>
  <si>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</si>
  <si>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</si>
  <si>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</si>
  <si>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</si>
  <si>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</si>
  <si>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</si>
  <si>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</si>
  <si>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</si>
  <si>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</si>
  <si>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</si>
  <si>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</si>
  <si>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</si>
  <si>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</si>
  <si>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</si>
  <si>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</si>
  <si>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</si>
  <si>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</si>
  <si>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</si>
  <si>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</si>
  <si>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</si>
  <si>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</si>
  <si>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</si>
  <si>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</si>
  <si>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</si>
  <si>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</si>
  <si>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</si>
  <si>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</si>
  <si>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</si>
  <si>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</si>
  <si>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</si>
  <si>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</si>
  <si>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</si>
  <si>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</si>
  <si>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</si>
  <si>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</si>
  <si>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</si>
  <si>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</si>
  <si>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</si>
  <si>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</si>
  <si>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</si>
  <si>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</si>
  <si>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</si>
  <si>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</si>
  <si>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</si>
  <si>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</si>
  <si>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</si>
  <si>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</si>
  <si>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</si>
  <si>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</si>
  <si>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</si>
  <si>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</si>
  <si>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</si>
  <si>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</si>
  <si>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</si>
  <si>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</si>
  <si>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</si>
  <si>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</si>
  <si>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</si>
  <si>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</si>
  <si>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</si>
  <si>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</si>
  <si>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</si>
  <si>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</si>
  <si>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</si>
  <si>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</si>
  <si>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</si>
  <si>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</si>
  <si>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</si>
  <si>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</si>
  <si>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</si>
  <si>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</si>
  <si>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</si>
  <si>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</si>
  <si>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</si>
  <si>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</si>
  <si>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</si>
  <si>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</si>
  <si>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</si>
  <si>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</si>
  <si>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</si>
  <si>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</si>
  <si>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</si>
  <si>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</si>
  <si>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</si>
  <si>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</si>
  <si>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</si>
  <si>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</si>
  <si>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</si>
  <si>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</si>
  <si>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</si>
  <si>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</si>
  <si>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</si>
  <si>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</si>
  <si>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</si>
  <si>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</si>
  <si>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</si>
  <si>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</si>
  <si>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</si>
  <si>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</si>
  <si>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</si>
  <si>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</si>
  <si>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</si>
  <si>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</si>
  <si>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</si>
  <si>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</si>
  <si>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</si>
  <si>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</si>
  <si>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</si>
  <si>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</si>
  <si>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</si>
  <si>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</si>
  <si>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</si>
  <si>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</si>
  <si>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</si>
  <si>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</si>
  <si>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</si>
  <si>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</si>
  <si>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</si>
  <si>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</si>
  <si>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</si>
  <si>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</si>
  <si>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</si>
  <si>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</si>
  <si>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</si>
  <si>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</si>
  <si>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</si>
  <si>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</si>
  <si>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</si>
  <si>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</si>
  <si>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</si>
  <si>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</si>
  <si>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</si>
  <si>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</si>
  <si>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</si>
  <si>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</si>
  <si>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</si>
  <si>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</si>
  <si>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</si>
  <si>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</si>
  <si>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</si>
  <si>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</si>
  <si>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</si>
  <si>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</si>
  <si>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</si>
  <si>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</si>
  <si>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</si>
  <si>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</si>
  <si>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</si>
  <si>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</si>
  <si>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</si>
  <si>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</si>
  <si>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</si>
  <si>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</si>
  <si>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</si>
  <si>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</si>
  <si>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</si>
  <si>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</si>
  <si>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</si>
  <si>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</si>
  <si>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</si>
  <si>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</si>
  <si>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</si>
  <si>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</si>
  <si>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</si>
  <si>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</si>
  <si>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</si>
  <si>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</si>
  <si>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</si>
  <si>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</si>
  <si>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</si>
  <si>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</si>
  <si>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</si>
  <si>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</si>
  <si>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</si>
  <si>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</si>
  <si>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</si>
  <si>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</si>
  <si>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</si>
  <si>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</si>
  <si>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</si>
  <si>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</si>
  <si>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</si>
  <si>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</si>
  <si>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</si>
  <si>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</si>
  <si>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</si>
  <si>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</si>
  <si>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</si>
  <si>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</si>
  <si>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</si>
  <si>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</si>
  <si>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</si>
  <si>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</si>
  <si>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</si>
  <si>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</si>
  <si>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</si>
  <si>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</si>
  <si>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</si>
  <si>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</si>
  <si>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</si>
  <si>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</si>
  <si>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</si>
  <si>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</si>
  <si>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</si>
  <si>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</si>
  <si>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</si>
  <si>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</si>
  <si>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</si>
  <si>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</si>
  <si>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</si>
  <si>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</si>
  <si>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</si>
  <si>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</si>
  <si>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</si>
  <si>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</si>
  <si>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</si>
  <si>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</si>
  <si>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</si>
  <si>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</si>
  <si>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</si>
  <si>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</si>
  <si>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</si>
  <si>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</si>
  <si>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</si>
  <si>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</si>
  <si>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</si>
  <si>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</si>
  <si>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</si>
  <si>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</si>
  <si>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</si>
  <si>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</si>
  <si>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</si>
  <si>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</si>
  <si>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</si>
  <si>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</si>
  <si>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</si>
  <si>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</si>
  <si>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</si>
  <si>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</si>
  <si>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</si>
  <si>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</si>
  <si>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</si>
  <si>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</si>
  <si>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</si>
  <si>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</si>
  <si>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</si>
  <si>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</si>
  <si>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</si>
  <si>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</si>
  <si>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</si>
  <si>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</si>
  <si>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</si>
  <si>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</si>
  <si>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</si>
  <si>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</si>
  <si>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</si>
  <si>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</si>
  <si>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</si>
  <si>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</si>
  <si>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</si>
  <si>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</si>
  <si>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</si>
  <si>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</si>
  <si>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</si>
  <si>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</si>
  <si>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</si>
  <si>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</si>
  <si>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</si>
  <si>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</si>
  <si>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</si>
  <si>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</si>
  <si>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</si>
  <si>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</si>
  <si>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</si>
  <si>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</si>
  <si>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</si>
  <si>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</si>
  <si>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</si>
  <si>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</si>
  <si>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</si>
  <si>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</si>
  <si>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</si>
  <si>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</si>
  <si>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</si>
  <si>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</si>
  <si>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</si>
  <si>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</si>
  <si>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</si>
  <si>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</si>
  <si>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</si>
  <si>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</si>
  <si>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</si>
  <si>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</si>
  <si>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</si>
  <si>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</si>
  <si>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</si>
  <si>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</si>
  <si>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</si>
  <si>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</si>
  <si>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</si>
  <si>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</si>
  <si>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</si>
  <si>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</si>
  <si>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</si>
  <si>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</si>
  <si>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</si>
  <si>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</si>
  <si>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</si>
  <si>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</si>
  <si>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</si>
  <si>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</si>
  <si>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</si>
  <si>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</si>
  <si>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</si>
  <si>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</si>
  <si>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</si>
  <si>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</si>
  <si>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</si>
  <si>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</si>
  <si>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</si>
  <si>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</si>
  <si>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</si>
  <si>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</si>
  <si>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</si>
  <si>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</si>
  <si>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</si>
  <si>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</si>
  <si>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</si>
  <si>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</si>
  <si>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</si>
  <si>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</si>
  <si>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</si>
  <si>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</si>
  <si>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</si>
  <si>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</si>
  <si>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</si>
  <si>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</si>
  <si>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</si>
  <si>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</si>
  <si>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</si>
  <si>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</si>
  <si>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</si>
  <si>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</si>
  <si>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</si>
  <si>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</si>
  <si>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</si>
  <si>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</si>
  <si>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</si>
  <si>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</si>
  <si>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</si>
  <si>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</si>
  <si>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</si>
  <si>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</si>
  <si>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</si>
  <si>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</si>
  <si>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</si>
  <si>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</si>
  <si>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</si>
  <si>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</si>
  <si>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</si>
  <si>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</si>
  <si>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</si>
  <si>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</si>
  <si>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</si>
  <si>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</si>
  <si>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</si>
  <si>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</si>
  <si>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</si>
  <si>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</si>
  <si>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</si>
  <si>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</si>
  <si>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</si>
  <si>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</si>
  <si>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</si>
  <si>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</si>
  <si>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</si>
  <si>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</si>
  <si>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</si>
  <si>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</si>
  <si>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</si>
  <si>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</si>
  <si>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</si>
  <si>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</si>
  <si>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</si>
  <si>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</si>
  <si>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</si>
  <si>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</si>
  <si>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</si>
  <si>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</si>
  <si>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</si>
  <si>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</si>
  <si>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</si>
  <si>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</si>
  <si>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</si>
  <si>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</si>
  <si>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</si>
  <si>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</si>
  <si>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</si>
  <si>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</si>
  <si>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</si>
  <si>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</si>
  <si>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</si>
  <si>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</si>
  <si>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</si>
  <si>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</si>
  <si>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</si>
  <si>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</si>
  <si>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</si>
  <si>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</si>
  <si>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</si>
  <si>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</si>
  <si>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</si>
  <si>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</si>
  <si>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</si>
  <si>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</si>
  <si>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</si>
  <si>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</si>
  <si>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</si>
  <si>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</si>
  <si>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</si>
  <si>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</si>
  <si>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</si>
  <si>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</si>
  <si>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</si>
  <si>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</si>
  <si>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</si>
  <si>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</si>
  <si>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</si>
  <si>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</si>
  <si>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</si>
  <si>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</si>
  <si>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</si>
  <si>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</si>
  <si>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</si>
  <si>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</si>
  <si>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</si>
  <si>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</si>
  <si>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</si>
  <si>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</si>
  <si>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</si>
  <si>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</si>
  <si>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</si>
  <si>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</si>
  <si>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</si>
  <si>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</si>
  <si>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</si>
  <si>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</si>
  <si>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</si>
  <si>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</si>
  <si>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</si>
  <si>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</si>
  <si>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</si>
  <si>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</si>
  <si>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</si>
  <si>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</si>
  <si>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</si>
  <si>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</si>
  <si>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</si>
  <si>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</si>
  <si>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</si>
  <si>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</si>
  <si>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</si>
  <si>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</si>
  <si>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</si>
  <si>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</si>
  <si>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</si>
  <si>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</si>
  <si>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</si>
  <si>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</si>
  <si>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</si>
  <si>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</si>
  <si>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</si>
  <si>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</si>
  <si>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</si>
  <si>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</si>
  <si>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</si>
  <si>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</si>
  <si>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</si>
  <si>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</si>
  <si>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</si>
  <si>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</si>
  <si>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</si>
  <si>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</si>
  <si>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</si>
  <si>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</si>
  <si>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</si>
  <si>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</si>
  <si>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</si>
  <si>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</si>
  <si>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</si>
  <si>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</si>
  <si>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</si>
  <si>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</si>
  <si>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</si>
  <si>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</si>
  <si>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</si>
  <si>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</si>
  <si>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</si>
  <si>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</si>
  <si>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</si>
  <si>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</si>
  <si>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</si>
  <si>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</si>
  <si>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</si>
  <si>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</si>
  <si>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</si>
  <si>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</si>
  <si>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</si>
  <si>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</si>
  <si>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</si>
  <si>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</si>
  <si>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</si>
  <si>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</si>
  <si>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</si>
  <si>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</si>
  <si>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</si>
  <si>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</si>
  <si>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</si>
  <si>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</si>
  <si>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</si>
  <si>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</si>
  <si>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</si>
  <si>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</si>
  <si>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</si>
  <si>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</si>
  <si>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</si>
  <si>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</si>
  <si>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</si>
  <si>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</si>
  <si>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</si>
  <si>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</si>
  <si>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</si>
  <si>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</si>
  <si>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</si>
  <si>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</si>
  <si>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</si>
  <si>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</si>
  <si>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</si>
  <si>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</si>
  <si>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</si>
  <si>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</si>
  <si>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</si>
  <si>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</si>
  <si>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</si>
  <si>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</si>
  <si>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</si>
  <si>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</si>
  <si>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</si>
  <si>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</si>
  <si>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</si>
  <si>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</si>
  <si>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</si>
  <si>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</si>
  <si>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</si>
  <si>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</si>
  <si>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</si>
  <si>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</si>
  <si>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</si>
  <si>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</si>
  <si>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</si>
  <si>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</si>
  <si>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</si>
  <si>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</si>
  <si>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</si>
  <si>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</si>
  <si>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</si>
  <si>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</si>
  <si>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</si>
  <si>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</si>
  <si>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</si>
  <si>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</si>
  <si>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</si>
  <si>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</si>
  <si>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</si>
  <si>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</si>
  <si>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</si>
  <si>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</si>
  <si>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</si>
  <si>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</si>
  <si>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</si>
  <si>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</si>
  <si>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</si>
  <si>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</si>
  <si>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</si>
  <si>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</si>
  <si>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</si>
  <si>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</si>
  <si>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</si>
  <si>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</si>
  <si>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</si>
  <si>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</si>
  <si>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</si>
  <si>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</si>
  <si>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</si>
  <si>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</si>
  <si>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</si>
  <si>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</si>
  <si>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</si>
  <si>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</si>
  <si>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</si>
  <si>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</si>
  <si>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</si>
  <si>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</si>
  <si>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</si>
  <si>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</si>
  <si>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</si>
  <si>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</si>
  <si>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</si>
  <si>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</si>
  <si>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</si>
  <si>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</si>
  <si>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</si>
  <si>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</si>
  <si>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</si>
  <si>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</si>
  <si>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</si>
  <si>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</si>
  <si>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</si>
  <si>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</si>
  <si>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</si>
  <si>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</si>
  <si>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</si>
  <si>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</si>
  <si>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</si>
  <si>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</si>
  <si>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</si>
  <si>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</si>
  <si>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</si>
  <si>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</si>
  <si>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</si>
  <si>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</si>
  <si>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</si>
  <si>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</si>
  <si>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</si>
  <si>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</si>
  <si>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</si>
  <si>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</si>
  <si>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</si>
  <si>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</si>
  <si>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</si>
  <si>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</si>
  <si>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</si>
  <si>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</si>
  <si>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</si>
  <si>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</si>
  <si>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</si>
  <si>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</si>
  <si>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</si>
  <si>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</si>
  <si>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</si>
  <si>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</si>
  <si>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</si>
  <si>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</si>
  <si>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</si>
  <si>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</si>
  <si>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</si>
  <si>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</si>
  <si>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</si>
  <si>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</si>
  <si>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</si>
  <si>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</si>
  <si>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</si>
  <si>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</si>
  <si>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</si>
  <si>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</si>
  <si>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</si>
  <si>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</si>
  <si>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</si>
  <si>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</si>
  <si>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</si>
  <si>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</si>
  <si>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</si>
  <si>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</si>
  <si>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</si>
  <si>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</si>
  <si>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</si>
  <si>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</si>
  <si>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</si>
  <si>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</si>
  <si>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</si>
  <si>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</si>
  <si>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</si>
  <si>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</si>
  <si>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</si>
  <si>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</si>
  <si>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</si>
  <si>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</si>
  <si>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</si>
  <si>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</si>
  <si>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</si>
  <si>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</si>
  <si>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</si>
  <si>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</si>
  <si>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</si>
  <si>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</si>
  <si>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</si>
  <si>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</si>
  <si>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</si>
  <si>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</si>
  <si>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</si>
  <si>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</si>
  <si>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</si>
  <si>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</si>
  <si>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</si>
  <si>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</si>
  <si>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</si>
  <si>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</si>
  <si>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</si>
  <si>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</si>
  <si>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</si>
  <si>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</si>
  <si>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</si>
  <si>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</si>
  <si>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</si>
  <si>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</si>
  <si>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</si>
  <si>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</si>
  <si>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</si>
  <si>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</si>
  <si>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</si>
  <si>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</si>
  <si>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</si>
  <si>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</si>
  <si>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</si>
  <si>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</si>
  <si>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</si>
  <si>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</si>
  <si>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</si>
  <si>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</si>
  <si>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</si>
  <si>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</si>
  <si>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</si>
  <si>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</si>
  <si>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</si>
  <si>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</si>
  <si>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</si>
  <si>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</si>
  <si>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</si>
  <si>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</si>
  <si>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</si>
  <si>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</si>
  <si>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</si>
  <si>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</si>
  <si>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</si>
  <si>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</si>
  <si>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</si>
  <si>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</si>
  <si>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</si>
  <si>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</si>
  <si>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</si>
  <si>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</si>
  <si>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</si>
  <si>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</si>
  <si>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</si>
  <si>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</si>
  <si>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</si>
  <si>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</si>
  <si>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</si>
  <si>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</si>
  <si>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</si>
  <si>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</si>
  <si>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</si>
  <si>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</si>
  <si>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</si>
  <si>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</si>
  <si>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</si>
  <si>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</si>
  <si>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</si>
  <si>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</si>
  <si>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</si>
  <si>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</si>
  <si>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</si>
  <si>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</si>
  <si>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</si>
  <si>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</si>
  <si>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</si>
  <si>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</si>
  <si>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</si>
  <si>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</si>
  <si>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</si>
  <si>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</si>
  <si>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</si>
  <si>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</si>
  <si>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</si>
  <si>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</si>
  <si>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</si>
  <si>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</si>
  <si>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</si>
  <si>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</si>
  <si>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</si>
  <si>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</si>
  <si>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</si>
  <si>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</si>
  <si>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</si>
  <si>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</si>
  <si>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</si>
  <si>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</si>
  <si>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</si>
  <si>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</si>
  <si>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</si>
  <si>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</si>
  <si>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</si>
  <si>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</si>
  <si>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</si>
  <si>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</si>
  <si>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</si>
  <si>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</si>
  <si>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</si>
  <si>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</si>
  <si>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</si>
  <si>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</si>
  <si>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</si>
  <si>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</si>
  <si>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</si>
  <si>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</si>
  <si>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</si>
  <si>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</si>
  <si>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</si>
  <si>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</si>
  <si>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</si>
  <si>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</si>
  <si>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</si>
  <si>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</si>
  <si>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</si>
  <si>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</si>
  <si>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</si>
  <si>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</si>
  <si>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</si>
  <si>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</si>
  <si>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</si>
  <si>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</si>
  <si>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</si>
  <si>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</si>
  <si>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</si>
  <si>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</si>
  <si>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</si>
  <si>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</si>
  <si>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</si>
  <si>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</si>
  <si>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</si>
  <si>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</si>
  <si>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</si>
  <si>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</si>
  <si>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</si>
  <si>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</si>
  <si>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</si>
  <si>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</si>
  <si>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</si>
  <si>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</si>
  <si>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</si>
  <si>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</si>
  <si>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</si>
  <si>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</si>
  <si>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</si>
  <si>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</si>
  <si>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</si>
  <si>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</si>
  <si>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</si>
  <si>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</si>
  <si>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</si>
  <si>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</si>
  <si>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</si>
  <si>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</si>
  <si>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</si>
  <si>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</si>
  <si>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</si>
  <si>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</si>
  <si>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</si>
  <si>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</si>
  <si>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</si>
  <si>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</si>
  <si>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</si>
  <si>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</si>
  <si>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</si>
  <si>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</si>
  <si>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</si>
  <si>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</si>
  <si>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</si>
  <si>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</si>
  <si>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</si>
  <si>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</si>
  <si>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</si>
  <si>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</si>
  <si>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</si>
  <si>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</si>
  <si>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</si>
  <si>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</si>
  <si>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</si>
  <si>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</si>
  <si>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</si>
  <si>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</si>
  <si>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</si>
  <si>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</si>
  <si>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</si>
  <si>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</si>
  <si>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</si>
  <si>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</si>
  <si>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</si>
  <si>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</si>
  <si>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</si>
  <si>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</si>
  <si>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</si>
  <si>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</si>
  <si>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</si>
  <si>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</si>
  <si>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</si>
  <si>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</si>
  <si>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</si>
  <si>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</si>
  <si>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</si>
  <si>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</si>
  <si>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</si>
  <si>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</si>
  <si>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</si>
  <si>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</si>
  <si>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</si>
  <si>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</si>
  <si>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</si>
  <si>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</si>
  <si>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</si>
  <si>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</si>
  <si>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</si>
  <si>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</si>
  <si>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</si>
  <si>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</si>
  <si>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</si>
  <si>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</si>
  <si>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</si>
  <si>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</si>
  <si>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</si>
  <si>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</si>
  <si>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</si>
  <si>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</si>
  <si>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</si>
  <si>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</si>
  <si>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</si>
  <si>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</si>
  <si>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</si>
  <si>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</si>
  <si>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</si>
  <si>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</si>
  <si>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</si>
  <si>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</si>
  <si>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</si>
  <si>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</si>
  <si>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</si>
  <si>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</si>
  <si>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</si>
  <si>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</si>
  <si>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</si>
  <si>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</si>
  <si>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</si>
  <si>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</si>
  <si>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</si>
  <si>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</si>
  <si>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</si>
  <si>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</si>
  <si>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</si>
  <si>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</si>
  <si>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</si>
  <si>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</si>
  <si>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</si>
  <si>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</si>
  <si>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</si>
  <si>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</si>
  <si>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</si>
  <si>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</si>
  <si>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</si>
  <si>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</si>
  <si>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</si>
  <si>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</si>
  <si>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</si>
  <si>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</si>
  <si>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</si>
  <si>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</si>
  <si>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</si>
  <si>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</si>
  <si>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</si>
  <si>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</si>
  <si>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</si>
  <si>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</si>
  <si>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</si>
  <si>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</si>
  <si>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</si>
  <si>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</si>
  <si>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</si>
  <si>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</si>
  <si>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</si>
  <si>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</si>
  <si>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</si>
  <si>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</si>
  <si>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</si>
  <si>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</si>
  <si>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</si>
  <si>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</si>
  <si>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</si>
  <si>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</si>
  <si>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</si>
  <si>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</si>
  <si>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</si>
  <si>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</si>
  <si>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</si>
  <si>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</si>
  <si>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</si>
  <si>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</si>
  <si>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</si>
  <si>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</si>
  <si>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</si>
  <si>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</si>
  <si>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</si>
  <si>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</si>
  <si>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</si>
  <si>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</si>
  <si>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</si>
  <si>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</si>
  <si>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</si>
  <si>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</si>
  <si>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</si>
  <si>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</si>
  <si>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</si>
  <si>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</si>
  <si>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</si>
  <si>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</si>
  <si>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</si>
  <si>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</si>
  <si>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</si>
  <si>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</si>
  <si>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</si>
  <si>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</si>
  <si>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</si>
  <si>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</si>
  <si>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</si>
  <si>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</si>
  <si>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</si>
  <si>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</si>
  <si>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</si>
  <si>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</si>
  <si>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</si>
  <si>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</si>
  <si>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</si>
  <si>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</si>
  <si>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</si>
  <si>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</si>
  <si>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</si>
  <si>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</si>
  <si>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</si>
  <si>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</si>
  <si>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</si>
  <si>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</si>
  <si>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</si>
  <si>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</si>
  <si>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</si>
  <si>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</si>
  <si>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</si>
  <si>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</si>
  <si>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</si>
  <si>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</si>
  <si>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</si>
  <si>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</si>
  <si>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</si>
  <si>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</si>
  <si>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</si>
  <si>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</si>
  <si>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</si>
  <si>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</si>
  <si>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</si>
  <si>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</si>
  <si>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</si>
  <si>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</si>
  <si>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</si>
  <si>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</si>
  <si>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</si>
  <si>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</si>
  <si>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</si>
  <si>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</si>
  <si>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</si>
  <si>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</si>
  <si>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</si>
  <si>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</si>
  <si>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</si>
  <si>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</si>
  <si>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</si>
  <si>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</si>
  <si>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</si>
  <si>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</si>
  <si>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</si>
  <si>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</si>
  <si>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</si>
  <si>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</si>
  <si>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</si>
  <si>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</si>
  <si>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</si>
  <si>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</si>
  <si>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</si>
  <si>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</si>
  <si>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</si>
  <si>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</si>
  <si>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</si>
  <si>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</si>
  <si>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</si>
  <si>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</si>
  <si>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</si>
  <si>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</si>
  <si>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</si>
  <si>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</si>
  <si>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</si>
  <si>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</si>
  <si>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</si>
  <si>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</si>
  <si>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</si>
  <si>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</si>
  <si>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</si>
  <si>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</si>
  <si>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</si>
  <si>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</si>
  <si>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</si>
  <si>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</si>
  <si>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</si>
  <si>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</si>
  <si>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</si>
  <si>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</si>
  <si>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</si>
  <si>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</si>
  <si>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</si>
  <si>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</si>
  <si>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</si>
  <si>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</si>
  <si>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</si>
  <si>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</si>
  <si>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</si>
  <si>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</si>
  <si>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</si>
  <si>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</si>
  <si>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</si>
  <si>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</si>
  <si>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</si>
  <si>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</si>
  <si>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</si>
  <si>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</si>
  <si>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</si>
  <si>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</si>
  <si>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</si>
  <si>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</si>
  <si>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</si>
  <si>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</si>
  <si>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</si>
  <si>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</si>
  <si>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</si>
  <si>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</si>
  <si>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</si>
  <si>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</si>
  <si>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</si>
  <si>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</si>
  <si>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</si>
  <si>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</si>
  <si>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</si>
  <si>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</si>
  <si>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</si>
  <si>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</si>
  <si>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</si>
  <si>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</si>
  <si>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</si>
  <si>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</si>
  <si>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</si>
  <si>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</si>
  <si>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</si>
  <si>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</si>
  <si>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</si>
  <si>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</si>
  <si>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</si>
  <si>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</si>
  <si>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</si>
  <si>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</si>
  <si>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</si>
  <si>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</si>
  <si>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</si>
  <si>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</si>
  <si>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</si>
  <si>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</si>
  <si>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</si>
  <si>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</si>
  <si>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</si>
  <si>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</si>
  <si>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</si>
  <si>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</si>
  <si>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</si>
  <si>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</si>
  <si>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</si>
  <si>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</si>
  <si>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</si>
  <si>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</si>
  <si>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</si>
  <si>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</si>
  <si>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</si>
  <si>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</si>
  <si>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</si>
  <si>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</si>
  <si>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</si>
  <si>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</si>
  <si>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</si>
  <si>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</si>
  <si>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</si>
  <si>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</si>
  <si>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</si>
  <si>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</si>
  <si>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</si>
  <si>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</si>
  <si>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</si>
  <si>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</si>
  <si>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</si>
  <si>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</si>
  <si>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</si>
  <si>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</si>
  <si>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</si>
  <si>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</si>
  <si>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</si>
  <si>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</si>
  <si>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</si>
  <si>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</si>
  <si>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</si>
  <si>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</si>
  <si>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</si>
  <si>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</si>
  <si>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</si>
  <si>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</si>
  <si>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</si>
  <si>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</si>
  <si>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</si>
  <si>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</si>
  <si>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</si>
  <si>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</si>
  <si>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</si>
  <si>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</si>
  <si>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</si>
  <si>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</si>
  <si>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</si>
  <si>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</si>
  <si>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</si>
  <si>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</si>
  <si>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</si>
  <si>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</si>
  <si>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</si>
  <si>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</si>
  <si>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</si>
  <si>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</si>
  <si>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</si>
  <si>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</si>
  <si>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</si>
  <si>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</si>
  <si>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</si>
  <si>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</si>
  <si>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</si>
  <si>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</si>
  <si>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</si>
  <si>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</si>
  <si>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</si>
  <si>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</si>
  <si>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</si>
  <si>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</si>
  <si>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</si>
  <si>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</si>
  <si>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</si>
  <si>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</si>
  <si>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</si>
  <si>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</si>
  <si>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</si>
  <si>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</si>
  <si>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</si>
  <si>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</si>
  <si>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</si>
  <si>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</si>
  <si>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</si>
  <si>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</si>
  <si>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</si>
  <si>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</si>
  <si>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</si>
  <si>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</si>
  <si>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</si>
  <si>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</si>
  <si>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</si>
  <si>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</si>
  <si>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</si>
  <si>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</si>
  <si>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</si>
  <si>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</si>
  <si>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</si>
  <si>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</si>
  <si>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</si>
  <si>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</si>
  <si>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</si>
  <si>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</si>
  <si>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</si>
  <si>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</si>
  <si>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</si>
  <si>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</si>
  <si>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</si>
  <si>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</si>
  <si>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</si>
  <si>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</si>
  <si>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</si>
  <si>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</si>
  <si>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</si>
  <si>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</si>
  <si>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</si>
  <si>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</si>
  <si>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</si>
  <si>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</si>
  <si>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</si>
  <si>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</si>
  <si>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</si>
  <si>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</si>
  <si>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</si>
  <si>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</si>
  <si>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</si>
  <si>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</si>
  <si>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</si>
  <si>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</si>
  <si>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</si>
  <si>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</si>
  <si>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</si>
  <si>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</si>
  <si>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</si>
  <si>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</si>
  <si>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</si>
  <si>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</si>
  <si>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</si>
  <si>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</si>
  <si>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</si>
  <si>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</si>
  <si>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</si>
  <si>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</si>
  <si>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</si>
  <si>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</si>
  <si>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</si>
  <si>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</si>
  <si>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</si>
  <si>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</si>
  <si>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</si>
  <si>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</si>
  <si>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</si>
  <si>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</si>
  <si>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</si>
  <si>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</si>
  <si>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</si>
  <si>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</si>
  <si>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</si>
  <si>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</si>
  <si>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</si>
  <si>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</si>
  <si>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</si>
  <si>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</si>
  <si>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</si>
  <si>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</si>
  <si>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</si>
  <si>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</si>
  <si>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</si>
  <si>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</si>
  <si>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</si>
  <si>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</si>
  <si>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</si>
  <si>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</si>
  <si>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</si>
  <si>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</si>
  <si>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</si>
  <si>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</si>
  <si>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</si>
  <si>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</si>
  <si>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</si>
  <si>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</si>
  <si>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</si>
  <si>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</si>
  <si>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</si>
  <si>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</si>
  <si>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</si>
  <si>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</si>
  <si>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</si>
  <si>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</si>
  <si>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</si>
  <si>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</si>
  <si>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</si>
  <si>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</si>
  <si>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</si>
  <si>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</si>
  <si>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</si>
  <si>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</si>
  <si>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</si>
  <si>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</si>
  <si>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</si>
  <si>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</si>
  <si>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</si>
  <si>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</si>
  <si>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</si>
  <si>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</si>
  <si>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</si>
  <si>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</si>
  <si>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</si>
  <si>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</si>
  <si>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</si>
  <si>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</si>
  <si>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</si>
  <si>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</si>
  <si>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</si>
  <si>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</si>
  <si>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</si>
  <si>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</si>
  <si>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</si>
  <si>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</si>
  <si>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</si>
  <si>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</si>
  <si>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</si>
  <si>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</si>
  <si>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</si>
  <si>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</si>
  <si>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</si>
  <si>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</si>
  <si>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</si>
  <si>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</si>
  <si>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</si>
  <si>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</si>
  <si>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</si>
  <si>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</si>
  <si>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</si>
  <si>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</si>
  <si>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</si>
  <si>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</si>
  <si>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</si>
  <si>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</si>
  <si>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</si>
  <si>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</si>
  <si>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</si>
  <si>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</si>
  <si>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</si>
  <si>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</si>
  <si>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</si>
  <si>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</si>
  <si>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</si>
  <si>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</si>
  <si>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</si>
  <si>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</si>
  <si>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</si>
  <si>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</si>
  <si>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</si>
  <si>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</si>
  <si>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</si>
  <si>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</si>
  <si>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</si>
  <si>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</si>
  <si>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</si>
  <si>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</si>
  <si>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</si>
  <si>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</si>
  <si>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</si>
  <si>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</si>
  <si>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</si>
  <si>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</si>
  <si>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</si>
  <si>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</si>
  <si>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</si>
  <si>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</si>
  <si>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</si>
  <si>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</si>
  <si>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</si>
  <si>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</si>
  <si>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</si>
  <si>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</si>
  <si>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</si>
  <si>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</si>
  <si>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</si>
  <si>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</si>
  <si>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</si>
  <si>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</si>
  <si>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</si>
  <si>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</si>
  <si>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</si>
  <si>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</si>
  <si>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</si>
  <si>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</si>
  <si>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</si>
  <si>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</si>
  <si>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</si>
  <si>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</si>
  <si>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</si>
  <si>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</si>
  <si>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</si>
  <si>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</si>
  <si>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</si>
  <si>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</si>
  <si>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</si>
  <si>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</si>
  <si>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</si>
  <si>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</si>
  <si>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</si>
  <si>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</si>
  <si>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</si>
  <si>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</si>
  <si>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</si>
  <si>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</si>
  <si>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</si>
  <si>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</si>
  <si>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</si>
  <si>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</si>
  <si>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</si>
  <si>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</si>
  <si>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</si>
  <si>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</si>
  <si>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</si>
  <si>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</si>
  <si>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</si>
  <si>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</si>
  <si>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</si>
  <si>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</si>
  <si>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</si>
  <si>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</si>
  <si>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</si>
  <si>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</si>
  <si>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</si>
  <si>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</si>
  <si>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</si>
  <si>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</si>
  <si>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</si>
  <si>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</si>
  <si>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</si>
  <si>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</si>
  <si>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</si>
  <si>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</si>
  <si>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</si>
  <si>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</si>
  <si>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</si>
  <si>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</si>
  <si>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</si>
  <si>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</si>
  <si>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</si>
  <si>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</si>
  <si>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</si>
  <si>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</si>
  <si>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</si>
  <si>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</si>
  <si>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</si>
  <si>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</si>
  <si>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</si>
  <si>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</si>
  <si>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</si>
  <si>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</si>
  <si>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</si>
  <si>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</si>
  <si>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</si>
  <si>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</si>
  <si>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</si>
  <si>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</si>
  <si>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</si>
  <si>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</si>
  <si>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</si>
  <si>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</si>
  <si>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</si>
  <si>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</si>
  <si>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</si>
  <si>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</si>
  <si>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</si>
  <si>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</si>
  <si>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</si>
  <si>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</si>
  <si>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</si>
  <si>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</si>
  <si>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</si>
  <si>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</si>
  <si>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</si>
  <si>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</si>
  <si>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</si>
  <si>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</si>
  <si>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</si>
  <si>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</si>
  <si>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</si>
  <si>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</si>
  <si>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</si>
  <si>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</si>
  <si>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</si>
  <si>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</si>
  <si>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</si>
  <si>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</si>
  <si>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</si>
  <si>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</si>
  <si>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</si>
  <si>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</si>
  <si>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</si>
  <si>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</si>
  <si>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</si>
  <si>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</si>
  <si>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</si>
  <si>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</si>
  <si>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</si>
  <si>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</si>
  <si>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</si>
  <si>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</si>
  <si>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</si>
  <si>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</si>
  <si>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</si>
  <si>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</si>
  <si>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</si>
  <si>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</si>
  <si>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</si>
  <si>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</si>
  <si>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</si>
  <si>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</si>
  <si>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</si>
  <si>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</si>
  <si>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</si>
  <si>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</si>
  <si>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</si>
  <si>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</si>
  <si>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</si>
  <si>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</si>
  <si>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</si>
  <si>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</si>
  <si>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</si>
  <si>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</si>
  <si>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</si>
  <si>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</si>
  <si>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</si>
  <si>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</si>
  <si>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</si>
  <si>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</si>
  <si>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</si>
  <si>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</si>
  <si>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</si>
  <si>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</si>
  <si>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</si>
  <si>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</si>
  <si>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</si>
  <si>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</si>
  <si>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</si>
  <si>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</si>
  <si>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</si>
  <si>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</si>
  <si>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</si>
  <si>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</si>
  <si>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</si>
  <si>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</si>
  <si>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</si>
  <si>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</si>
  <si>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</si>
  <si>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</si>
  <si>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</si>
  <si>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</si>
  <si>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</si>
  <si>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</si>
  <si>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</si>
  <si>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</si>
  <si>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</si>
  <si>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</si>
  <si>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</si>
  <si>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</si>
  <si>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</si>
  <si>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</si>
  <si>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</si>
  <si>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</si>
  <si>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</si>
  <si>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</si>
  <si>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</si>
  <si>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</si>
  <si>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</si>
  <si>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</si>
  <si>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</si>
  <si>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</si>
  <si>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</si>
  <si>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</si>
  <si>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</si>
  <si>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</si>
  <si>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</si>
  <si>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</si>
  <si>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</si>
  <si>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</si>
  <si>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</si>
  <si>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</si>
  <si>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</si>
  <si>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</si>
  <si>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</si>
  <si>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</si>
  <si>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</si>
  <si>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</si>
  <si>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</si>
  <si>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</si>
  <si>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</si>
  <si>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</si>
  <si>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</si>
  <si>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</si>
  <si>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</si>
  <si>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</si>
  <si>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</si>
  <si>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</si>
  <si>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</si>
  <si>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</si>
  <si>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</si>
  <si>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</si>
  <si>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</si>
  <si>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</si>
  <si>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</si>
  <si>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</si>
  <si>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</si>
  <si>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</si>
  <si>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</si>
  <si>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</si>
  <si>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</si>
  <si>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</si>
  <si>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</si>
  <si>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</si>
  <si>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</si>
  <si>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</si>
  <si>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</si>
  <si>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</si>
  <si>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</si>
  <si>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</si>
  <si>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</si>
  <si>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</si>
  <si>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</si>
  <si>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</si>
  <si>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</si>
  <si>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</si>
  <si>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</si>
  <si>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</si>
  <si>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</si>
  <si>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</si>
  <si>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</si>
  <si>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</si>
  <si>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</si>
  <si>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</si>
  <si>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</si>
  <si>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</si>
  <si>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</si>
  <si>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</si>
  <si>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</si>
  <si>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</si>
  <si>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</si>
  <si>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</si>
  <si>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</si>
  <si>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</si>
  <si>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</si>
  <si>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</si>
  <si>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</si>
  <si>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</si>
  <si>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</si>
  <si>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</si>
  <si>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</si>
  <si>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</si>
  <si>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</si>
  <si>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</si>
  <si>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</si>
  <si>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</si>
  <si>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</si>
  <si>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</si>
  <si>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</si>
  <si>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</si>
  <si>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</si>
  <si>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</si>
  <si>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</si>
  <si>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</si>
  <si>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</si>
  <si>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</si>
  <si>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</si>
  <si>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</si>
  <si>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</si>
  <si>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</si>
  <si>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</si>
  <si>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</si>
  <si>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</si>
  <si>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</si>
  <si>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</si>
  <si>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</si>
  <si>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</si>
  <si>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</si>
  <si>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</si>
  <si>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</si>
  <si>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</si>
  <si>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</si>
  <si>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</si>
  <si>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</si>
  <si>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</si>
  <si>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</si>
  <si>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</si>
  <si>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</si>
  <si>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</si>
  <si>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</si>
  <si>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</si>
  <si>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</si>
  <si>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</si>
  <si>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</si>
  <si>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</si>
  <si>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</si>
  <si>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</si>
  <si>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</si>
  <si>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</si>
  <si>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</si>
  <si>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</si>
  <si>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</si>
  <si>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</si>
  <si>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</si>
  <si>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</si>
  <si>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</si>
  <si>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</si>
  <si>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</si>
  <si>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</si>
  <si>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</si>
  <si>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</si>
  <si>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</si>
  <si>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</si>
  <si>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</si>
  <si>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</si>
  <si>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</si>
  <si>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</si>
  <si>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</si>
  <si>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</si>
  <si>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</si>
  <si>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</si>
  <si>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</si>
  <si>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</si>
  <si>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</si>
  <si>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</si>
  <si>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</si>
  <si>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</si>
  <si>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</si>
  <si>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</si>
  <si>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</si>
  <si>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</si>
  <si>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</si>
  <si>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</si>
  <si>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</si>
  <si>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</si>
  <si>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</si>
  <si>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</si>
  <si>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</si>
  <si>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</si>
  <si>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</si>
  <si>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</si>
  <si>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</si>
  <si>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</si>
  <si>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</si>
  <si>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</si>
  <si>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</si>
  <si>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</si>
  <si>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</si>
  <si>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</si>
  <si>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</si>
  <si>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</si>
  <si>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</si>
  <si>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</si>
  <si>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</si>
  <si>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</si>
  <si>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</si>
  <si>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</si>
  <si>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</si>
  <si>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</si>
  <si>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</si>
  <si>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</si>
  <si>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</si>
  <si>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</si>
  <si>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</si>
  <si>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</si>
  <si>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</si>
  <si>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</si>
  <si>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</si>
  <si>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</si>
  <si>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</si>
  <si>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</si>
  <si>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</si>
  <si>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</si>
  <si>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</si>
  <si>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</si>
  <si>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</si>
  <si>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</si>
  <si>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</si>
  <si>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</si>
  <si>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</si>
  <si>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</si>
  <si>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</si>
  <si>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</si>
  <si>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</si>
  <si>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</si>
  <si>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</si>
  <si>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</si>
  <si>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</si>
  <si>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</si>
  <si>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</si>
  <si>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</si>
  <si>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</si>
  <si>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</si>
  <si>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</si>
  <si>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</si>
  <si>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</si>
  <si>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</si>
  <si>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</si>
  <si>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</si>
  <si>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</si>
  <si>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</si>
  <si>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</si>
  <si>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</si>
  <si>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</si>
  <si>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</si>
  <si>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</si>
  <si>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</si>
  <si>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</si>
  <si>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</si>
  <si>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</si>
  <si>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</si>
  <si>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</si>
  <si>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</si>
  <si>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</si>
  <si>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</si>
  <si>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</si>
  <si>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</si>
  <si>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</si>
  <si>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</si>
  <si>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</si>
  <si>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</si>
  <si>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</si>
  <si>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</si>
  <si>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</si>
  <si>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</si>
  <si>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</si>
  <si>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</si>
  <si>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</si>
  <si>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</si>
  <si>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</si>
  <si>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</si>
  <si>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</si>
  <si>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</si>
  <si>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</si>
  <si>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</si>
  <si>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</si>
  <si>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</si>
  <si>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</si>
  <si>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</si>
  <si>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</si>
  <si>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</si>
  <si>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</si>
  <si>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</si>
  <si>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</si>
  <si>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</si>
  <si>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</si>
  <si>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</si>
  <si>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</si>
  <si>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</si>
  <si>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</si>
  <si>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</si>
  <si>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</si>
  <si>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</si>
  <si>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</si>
  <si>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</si>
  <si>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</si>
  <si>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</si>
  <si>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</si>
  <si>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</si>
  <si>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</si>
  <si>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</si>
  <si>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</si>
  <si>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</si>
  <si>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</si>
  <si>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</si>
  <si>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</si>
  <si>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</si>
  <si>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</si>
  <si>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</si>
  <si>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</si>
  <si>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</si>
  <si>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</si>
  <si>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</si>
  <si>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</si>
  <si>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</si>
  <si>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</si>
  <si>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</si>
  <si>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</si>
  <si>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</si>
  <si>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</si>
  <si>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</si>
  <si>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</si>
  <si>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</si>
  <si>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</si>
  <si>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</si>
  <si>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</si>
  <si>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</si>
  <si>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</si>
  <si>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</si>
  <si>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</si>
  <si>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</si>
  <si>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</si>
  <si>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</si>
  <si>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</si>
  <si>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</si>
  <si>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</si>
  <si>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</si>
  <si>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</si>
  <si>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</si>
  <si>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</si>
  <si>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</si>
  <si>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</si>
  <si>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</si>
  <si>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</si>
  <si>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</si>
  <si>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</si>
  <si>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</si>
  <si>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</si>
  <si>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</si>
  <si>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</si>
  <si>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</si>
  <si>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</si>
  <si>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</si>
  <si>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</si>
  <si>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</si>
  <si>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</si>
  <si>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</si>
  <si>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</si>
  <si>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</si>
  <si>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</si>
  <si>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</si>
  <si>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</si>
  <si>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</si>
  <si>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</si>
  <si>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</si>
  <si>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</si>
  <si>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</si>
  <si>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</si>
  <si>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</si>
  <si>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</si>
  <si>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</si>
  <si>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</si>
  <si>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</si>
  <si>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</si>
  <si>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</si>
  <si>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</si>
  <si>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</si>
  <si>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</si>
  <si>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</si>
  <si>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</si>
  <si>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</si>
  <si>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</si>
  <si>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</si>
  <si>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</si>
  <si>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</si>
  <si>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</si>
  <si>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</si>
  <si>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</si>
  <si>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</si>
  <si>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</si>
  <si>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</si>
  <si>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</si>
  <si>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</si>
  <si>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</si>
  <si>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</si>
  <si>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</si>
  <si>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</si>
  <si>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</si>
  <si>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</si>
  <si>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</si>
  <si>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</si>
  <si>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</si>
  <si>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</si>
  <si>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</si>
  <si>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</si>
  <si>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</si>
  <si>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</si>
  <si>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</si>
  <si>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</si>
  <si>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</si>
  <si>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</si>
  <si>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</si>
  <si>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</si>
  <si>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</si>
  <si>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</si>
  <si>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</si>
  <si>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</si>
  <si>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</si>
  <si>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</si>
  <si>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</si>
  <si>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</si>
  <si>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</si>
  <si>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</si>
  <si>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</si>
  <si>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</si>
  <si>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</si>
  <si>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</si>
  <si>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</si>
  <si>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</si>
  <si>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</si>
  <si>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</si>
  <si>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</si>
  <si>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</si>
  <si>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</si>
  <si>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</si>
  <si>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</si>
  <si>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</si>
  <si>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</si>
  <si>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</si>
  <si>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</si>
  <si>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</si>
  <si>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</si>
  <si>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</si>
  <si>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</si>
  <si>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</si>
  <si>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</si>
  <si>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</si>
  <si>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</si>
  <si>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</si>
  <si>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</si>
  <si>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</si>
  <si>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</si>
  <si>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</si>
  <si>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</si>
  <si>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</si>
  <si>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</si>
  <si>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</si>
  <si>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</si>
  <si>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</si>
  <si>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</si>
  <si>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</si>
  <si>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</si>
  <si>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</si>
  <si>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</si>
  <si>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</si>
  <si>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</si>
  <si>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</si>
  <si>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</si>
  <si>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</si>
  <si>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</si>
  <si>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</si>
  <si>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</si>
  <si>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</si>
  <si>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</si>
  <si>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</si>
  <si>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</si>
  <si>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</si>
  <si>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</si>
  <si>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</si>
  <si>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</si>
  <si>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</si>
  <si>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</si>
  <si>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</si>
  <si>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</si>
  <si>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</si>
  <si>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</si>
  <si>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</si>
  <si>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</si>
  <si>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</si>
  <si>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</si>
  <si>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</si>
  <si>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</si>
  <si>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</si>
  <si>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</si>
  <si>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</si>
  <si>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</si>
  <si>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</si>
  <si>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</si>
  <si>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</si>
  <si>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</si>
  <si>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</si>
  <si>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</si>
  <si>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</si>
  <si>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</si>
  <si>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</si>
  <si>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</si>
  <si>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</si>
  <si>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</si>
  <si>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</si>
  <si>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</si>
  <si>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</si>
  <si>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</si>
  <si>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</si>
  <si>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</si>
  <si>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</si>
  <si>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</si>
  <si>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</si>
  <si>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</si>
  <si>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</si>
  <si>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</si>
  <si>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</si>
  <si>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</si>
  <si>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</si>
  <si>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</si>
  <si>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</si>
  <si>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</si>
  <si>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</si>
  <si>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</si>
  <si>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</si>
  <si>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</si>
  <si>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</si>
  <si>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</si>
  <si>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</si>
  <si>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</si>
  <si>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</si>
  <si>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</si>
  <si>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</si>
  <si>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</si>
  <si>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</si>
  <si>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</si>
  <si>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</si>
  <si>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</si>
  <si>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</si>
  <si>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</si>
  <si>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</si>
  <si>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</si>
  <si>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</si>
  <si>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</si>
  <si>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</si>
  <si>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</si>
  <si>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</si>
  <si>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</si>
  <si>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</si>
  <si>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</si>
  <si>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</si>
  <si>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</si>
  <si>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</si>
  <si>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</si>
  <si>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</si>
  <si>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</si>
  <si>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</si>
  <si>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</si>
  <si>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</si>
  <si>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</si>
  <si>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</si>
  <si>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</si>
  <si>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</si>
  <si>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</si>
  <si>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</si>
  <si>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</si>
  <si>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</si>
  <si>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</si>
  <si>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</si>
  <si>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</si>
  <si>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</si>
  <si>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</si>
  <si>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</si>
  <si>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</si>
  <si>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</si>
  <si>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</si>
  <si>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</si>
  <si>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</si>
  <si>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</si>
  <si>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</si>
  <si>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</si>
  <si>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</si>
  <si>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</si>
  <si>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</si>
  <si>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</si>
  <si>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</si>
  <si>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</si>
  <si>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</si>
  <si>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</si>
  <si>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</si>
  <si>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</si>
  <si>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</si>
  <si>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</si>
  <si>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</si>
  <si>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</si>
  <si>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</si>
  <si>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</si>
  <si>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</si>
  <si>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</si>
  <si>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</si>
  <si>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</si>
  <si>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</si>
  <si>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</si>
  <si>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</si>
  <si>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</si>
  <si>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</si>
  <si>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</si>
  <si>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</si>
  <si>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</si>
  <si>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</si>
  <si>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</si>
  <si>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</si>
  <si>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</si>
  <si>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</si>
  <si>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</si>
  <si>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</si>
  <si>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</si>
  <si>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</si>
  <si>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</si>
  <si>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</si>
  <si>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</si>
  <si>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</si>
  <si>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</si>
  <si>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</si>
  <si>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</si>
  <si>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</si>
  <si>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</si>
  <si>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</si>
  <si>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</si>
  <si>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</si>
  <si>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</si>
  <si>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</si>
  <si>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</si>
  <si>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</si>
  <si>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</si>
  <si>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</si>
  <si>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</si>
  <si>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</si>
  <si>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</si>
  <si>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</si>
  <si>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</si>
  <si>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</si>
  <si>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</si>
  <si>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</si>
  <si>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</si>
  <si>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</si>
  <si>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</si>
  <si>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</si>
  <si>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</si>
  <si>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</si>
  <si>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</si>
  <si>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</si>
  <si>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</si>
  <si>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</si>
  <si>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</si>
  <si>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</si>
  <si>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</si>
  <si>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</si>
  <si>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</si>
  <si>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</si>
  <si>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</si>
  <si>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</si>
  <si>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</si>
  <si>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</si>
  <si>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</si>
  <si>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</si>
  <si>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</si>
  <si>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</si>
  <si>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</si>
  <si>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</si>
  <si>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</si>
  <si>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</si>
  <si>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</si>
  <si>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</si>
  <si>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</si>
  <si>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</si>
  <si>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</si>
  <si>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</si>
  <si>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</si>
  <si>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</si>
  <si>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</si>
  <si>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</si>
  <si>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</si>
  <si>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</si>
  <si>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</si>
  <si>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</si>
  <si>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</si>
  <si>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</si>
  <si>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</si>
  <si>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</si>
  <si>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</si>
  <si>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</si>
  <si>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</si>
  <si>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</si>
  <si>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</si>
  <si>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</si>
  <si>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</si>
  <si>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</si>
  <si>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</si>
  <si>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</si>
  <si>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</si>
  <si>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</si>
  <si>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</si>
  <si>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</si>
  <si>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</si>
  <si>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</si>
  <si>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</si>
  <si>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</si>
  <si>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</si>
  <si>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</si>
  <si>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</si>
  <si>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</si>
  <si>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</si>
  <si>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</si>
  <si>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</si>
  <si>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</si>
  <si>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</si>
  <si>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</si>
  <si>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</si>
  <si>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</si>
  <si>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</si>
  <si>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</si>
  <si>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</si>
  <si>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</si>
  <si>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</si>
  <si>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</si>
  <si>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</si>
  <si>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</si>
  <si>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</si>
  <si>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</si>
  <si>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</si>
  <si>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</si>
  <si>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</si>
  <si>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</si>
  <si>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</si>
  <si>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</si>
  <si>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</si>
  <si>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</si>
  <si>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</si>
  <si>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</si>
  <si>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</si>
  <si>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</si>
  <si>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</si>
  <si>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</si>
  <si>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</si>
  <si>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</si>
  <si>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</si>
  <si>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</si>
  <si>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</si>
  <si>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</si>
  <si>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</si>
  <si>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</si>
  <si>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</si>
  <si>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</si>
  <si>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</si>
  <si>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</si>
  <si>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</si>
  <si>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</si>
  <si>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</si>
  <si>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</si>
  <si>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</si>
  <si>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</si>
  <si>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</si>
  <si>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</si>
  <si>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</si>
  <si>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</si>
  <si>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</si>
  <si>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</si>
  <si>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</si>
  <si>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</si>
  <si>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</si>
  <si>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</si>
  <si>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</si>
  <si>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</si>
  <si>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</si>
  <si>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</si>
  <si>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</si>
  <si>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</si>
  <si>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</si>
  <si>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</si>
  <si>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</si>
  <si>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</si>
  <si>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</si>
  <si>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</si>
  <si>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</si>
  <si>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</si>
  <si>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</si>
  <si>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</si>
  <si>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</si>
  <si>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</si>
  <si>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</si>
  <si>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</si>
  <si>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</si>
  <si>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</si>
  <si>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</si>
  <si>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</si>
  <si>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</si>
  <si>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</si>
  <si>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</si>
  <si>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</si>
  <si>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</si>
  <si>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</si>
  <si>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</si>
  <si>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</si>
  <si>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</si>
  <si>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</si>
  <si>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</si>
  <si>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</si>
  <si>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</si>
  <si>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</si>
  <si>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</si>
  <si>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</si>
  <si>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</si>
  <si>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</si>
  <si>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</si>
  <si>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</si>
  <si>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</si>
  <si>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</si>
  <si>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</si>
  <si>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</si>
  <si>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</si>
  <si>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</si>
  <si>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</si>
  <si>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</si>
  <si>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</si>
  <si>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</si>
  <si>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</si>
  <si>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</si>
  <si>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</si>
  <si>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</si>
  <si>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</si>
  <si>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</si>
  <si>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</si>
  <si>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</si>
  <si>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</si>
  <si>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</si>
  <si>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</si>
  <si>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</si>
  <si>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</si>
  <si>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</si>
  <si>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</si>
  <si>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</si>
  <si>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</si>
  <si>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</si>
  <si>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</si>
  <si>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</si>
  <si>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</si>
  <si>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</si>
  <si>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</si>
  <si>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</si>
  <si>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</si>
  <si>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</si>
  <si>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</si>
  <si>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</si>
  <si>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</si>
  <si>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</si>
  <si>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</si>
  <si>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</si>
  <si>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</si>
  <si>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</si>
  <si>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</si>
  <si>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</si>
  <si>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</si>
  <si>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</si>
  <si>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</si>
  <si>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</si>
  <si>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</si>
  <si>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</si>
  <si>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</si>
  <si>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</si>
  <si>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</si>
  <si>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</si>
  <si>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</si>
  <si>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</si>
  <si>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</si>
  <si>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</si>
  <si>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</si>
  <si>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</si>
  <si>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</si>
  <si>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</si>
  <si>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</si>
  <si>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</si>
  <si>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</si>
  <si>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</si>
  <si>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</si>
  <si>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</si>
  <si>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</si>
  <si>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</si>
  <si>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</si>
  <si>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</si>
  <si>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</si>
  <si>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</si>
  <si>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</si>
  <si>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</si>
  <si>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</si>
  <si>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</si>
  <si>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</si>
  <si>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</si>
  <si>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</si>
  <si>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</si>
  <si>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</si>
  <si>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</si>
  <si>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</si>
  <si>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</si>
  <si>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</si>
  <si>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</si>
  <si>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</si>
  <si>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</si>
  <si>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</si>
  <si>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</si>
  <si>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</si>
  <si>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</si>
  <si>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</si>
  <si>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</si>
  <si>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</si>
  <si>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</si>
  <si>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</si>
  <si>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</si>
  <si>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</si>
  <si>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</si>
  <si>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</si>
  <si>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</si>
  <si>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</si>
  <si>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</si>
  <si>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</si>
  <si>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</si>
  <si>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</si>
  <si>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</si>
  <si>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</si>
  <si>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</si>
  <si>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</si>
  <si>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</si>
  <si>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</si>
  <si>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</si>
  <si>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</si>
  <si>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</si>
  <si>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</si>
  <si>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</si>
  <si>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</si>
  <si>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</si>
  <si>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</si>
  <si>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</si>
  <si>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</si>
  <si>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</si>
  <si>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</si>
  <si>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</si>
  <si>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</si>
  <si>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</si>
  <si>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</si>
  <si>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</si>
  <si>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</si>
  <si>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</si>
  <si>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</si>
  <si>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</si>
  <si>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</si>
  <si>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</si>
  <si>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</si>
  <si>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</si>
  <si>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</si>
  <si>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</si>
  <si>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</si>
  <si>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</si>
  <si>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</si>
  <si>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</si>
  <si>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</si>
  <si>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</si>
  <si>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</si>
  <si>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</si>
  <si>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</si>
  <si>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</si>
  <si>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</si>
  <si>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</si>
  <si>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</si>
  <si>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</si>
  <si>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</si>
  <si>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</si>
  <si>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</si>
  <si>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</si>
  <si>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</si>
  <si>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</si>
  <si>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</si>
  <si>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</si>
  <si>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</si>
  <si>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</si>
  <si>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</si>
  <si>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</si>
  <si>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</si>
  <si>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</si>
  <si>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</si>
  <si>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</si>
  <si>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</si>
  <si>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</si>
  <si>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</si>
  <si>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</si>
  <si>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</si>
  <si>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</si>
  <si>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</si>
  <si>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</si>
  <si>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</si>
  <si>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</si>
  <si>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</si>
  <si>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</si>
  <si>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</si>
  <si>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</si>
  <si>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</si>
  <si>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</si>
  <si>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</si>
  <si>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</si>
  <si>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</si>
  <si>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</si>
  <si>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</si>
  <si>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</si>
  <si>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</si>
  <si>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</si>
  <si>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</si>
  <si>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</si>
  <si>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</si>
  <si>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</si>
  <si>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</si>
  <si>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</si>
  <si>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</si>
  <si>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</si>
  <si>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</si>
  <si>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</si>
  <si>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</si>
  <si>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</si>
  <si>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</si>
  <si>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</si>
  <si>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</si>
  <si>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</si>
  <si>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</si>
  <si>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</si>
  <si>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</si>
  <si>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</si>
  <si>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</si>
  <si>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</si>
  <si>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</si>
  <si>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</si>
  <si>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</si>
  <si>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</si>
  <si>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</si>
  <si>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</si>
  <si>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</si>
  <si>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</si>
  <si>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</si>
  <si>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</si>
  <si>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</si>
  <si>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</si>
  <si>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</si>
  <si>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</si>
  <si>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</si>
  <si>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</si>
  <si>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</si>
  <si>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</si>
  <si>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</si>
  <si>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</si>
  <si>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</si>
  <si>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</si>
  <si>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</si>
  <si>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</si>
  <si>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</si>
  <si>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</si>
  <si>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</si>
  <si>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</si>
  <si>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</si>
  <si>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</si>
  <si>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</si>
  <si>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</si>
  <si>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</si>
  <si>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</si>
  <si>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</si>
  <si>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</si>
  <si>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</si>
  <si>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</si>
  <si>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</si>
  <si>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</si>
  <si>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</si>
  <si>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</si>
  <si>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</si>
  <si>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</si>
  <si>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</si>
  <si>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</si>
  <si>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</si>
  <si>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</si>
  <si>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</si>
  <si>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</si>
  <si>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</si>
  <si>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</si>
  <si>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</si>
  <si>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</si>
  <si>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</si>
  <si>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</si>
  <si>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</si>
  <si>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</si>
  <si>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</si>
  <si>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</si>
  <si>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</si>
  <si>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</si>
  <si>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</si>
  <si>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</si>
  <si>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</si>
  <si>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</si>
  <si>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</si>
  <si>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</si>
  <si>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</si>
  <si>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</si>
  <si>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</si>
  <si>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</si>
  <si>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</si>
  <si>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</si>
  <si>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</si>
  <si>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</si>
  <si>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</si>
  <si>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</si>
  <si>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</si>
  <si>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</si>
  <si>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</si>
  <si>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</si>
  <si>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</si>
  <si>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</si>
  <si>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</si>
  <si>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</si>
  <si>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</si>
  <si>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</si>
  <si>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</si>
  <si>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</si>
  <si>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</si>
  <si>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</si>
  <si>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</si>
  <si>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</si>
  <si>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</si>
  <si>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</si>
  <si>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</si>
  <si>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</si>
  <si>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</si>
  <si>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</si>
  <si>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</si>
  <si>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</si>
  <si>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</si>
  <si>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</si>
  <si>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</si>
  <si>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</si>
  <si>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</si>
  <si>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</si>
  <si>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</si>
  <si>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</si>
  <si>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</si>
  <si>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</si>
  <si>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</si>
  <si>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</si>
  <si>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</si>
  <si>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</si>
  <si>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</si>
  <si>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</si>
  <si>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</si>
  <si>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</si>
  <si>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</si>
  <si>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</si>
  <si>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</si>
  <si>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</si>
  <si>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</si>
  <si>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</si>
  <si>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</si>
  <si>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</si>
  <si>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</si>
  <si>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</si>
  <si>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</si>
  <si>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</si>
  <si>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</si>
  <si>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</si>
  <si>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</si>
  <si>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</si>
  <si>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</si>
  <si>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</si>
  <si>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</si>
  <si>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</si>
  <si>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</si>
  <si>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</si>
  <si>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</si>
  <si>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</si>
  <si>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</si>
  <si>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</si>
  <si>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</si>
  <si>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</si>
  <si>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</si>
  <si>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</si>
  <si>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</si>
  <si>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</si>
  <si>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</si>
  <si>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</si>
  <si>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</si>
  <si>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</si>
  <si>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</si>
  <si>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</si>
  <si>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</si>
  <si>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</si>
  <si>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</si>
  <si>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</si>
  <si>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</si>
  <si>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</si>
  <si>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</si>
  <si>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</si>
  <si>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</si>
  <si>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</si>
  <si>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</si>
  <si>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</si>
  <si>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</si>
  <si>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</si>
  <si>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</si>
  <si>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</si>
  <si>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</si>
  <si>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</si>
  <si>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</si>
  <si>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</si>
  <si>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</si>
  <si>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</si>
  <si>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</si>
  <si>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</si>
  <si>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</si>
  <si>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</si>
  <si>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</si>
  <si>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</si>
  <si>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</si>
  <si>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</si>
  <si>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</si>
  <si>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</si>
  <si>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</si>
  <si>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</si>
  <si>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</si>
  <si>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</si>
  <si>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</si>
  <si>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</si>
  <si>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</si>
  <si>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</si>
  <si>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</si>
  <si>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</si>
  <si>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</si>
  <si>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</si>
  <si>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</si>
  <si>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</si>
  <si>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</si>
  <si>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</si>
  <si>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</si>
  <si>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</si>
  <si>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</si>
  <si>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</si>
  <si>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</si>
  <si>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</si>
  <si>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</si>
  <si>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</si>
  <si>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</si>
  <si>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</si>
  <si>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</si>
  <si>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</si>
  <si>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</si>
  <si>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</si>
  <si>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</si>
  <si>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</si>
  <si>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</si>
  <si>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</si>
  <si>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</si>
  <si>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</si>
  <si>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</si>
  <si>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</si>
  <si>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</si>
  <si>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</si>
  <si>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</si>
  <si>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</si>
  <si>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</si>
  <si>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</si>
  <si>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</si>
  <si>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</si>
  <si>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</si>
  <si>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</si>
  <si>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</si>
  <si>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</si>
  <si>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</si>
  <si>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</si>
  <si>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</si>
  <si>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</si>
  <si>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</si>
  <si>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</si>
  <si>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</si>
  <si>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</si>
  <si>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</si>
  <si>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</si>
  <si>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</si>
  <si>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</si>
  <si>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</si>
  <si>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</si>
  <si>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</si>
  <si>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</si>
  <si>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</si>
  <si>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</si>
  <si>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</si>
  <si>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</si>
  <si>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</si>
  <si>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</si>
  <si>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</si>
  <si>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</si>
  <si>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</si>
  <si>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</si>
  <si>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</si>
  <si>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</si>
  <si>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</si>
  <si>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</si>
  <si>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</si>
  <si>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</si>
  <si>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</si>
  <si>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</si>
  <si>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</si>
  <si>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</si>
  <si>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</si>
  <si>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</si>
  <si>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</si>
  <si>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</si>
  <si>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</si>
  <si>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</si>
  <si>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</si>
  <si>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</si>
  <si>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</si>
  <si>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</si>
  <si>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</si>
  <si>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</si>
  <si>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</si>
  <si>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</si>
  <si>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</si>
  <si>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</si>
  <si>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</si>
  <si>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</si>
  <si>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</si>
  <si>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</si>
  <si>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</si>
  <si>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</si>
  <si>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</si>
  <si>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</si>
  <si>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</si>
  <si>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</si>
  <si>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</si>
  <si>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</si>
  <si>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</si>
  <si>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</si>
  <si>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</si>
  <si>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</si>
  <si>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</si>
  <si>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</si>
  <si>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</si>
  <si>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</si>
  <si>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</si>
  <si>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</si>
  <si>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</si>
  <si>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</si>
  <si>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</si>
  <si>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</si>
  <si>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</si>
  <si>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</si>
  <si>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</si>
  <si>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</si>
  <si>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</si>
  <si>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</si>
  <si>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</si>
  <si>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</si>
  <si>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</si>
  <si>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</si>
  <si>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</si>
  <si>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</si>
  <si>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</si>
  <si>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</si>
  <si>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</si>
  <si>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</si>
  <si>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</si>
  <si>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</si>
  <si>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</si>
  <si>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</si>
  <si>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</si>
  <si>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</si>
  <si>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</si>
  <si>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</si>
  <si>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</si>
  <si>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</si>
  <si>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</si>
  <si>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</si>
  <si>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</si>
  <si>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</si>
  <si>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</si>
  <si>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</si>
  <si>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</si>
  <si>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</si>
  <si>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</si>
  <si>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</si>
  <si>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</si>
  <si>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</si>
  <si>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</si>
  <si>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</si>
  <si>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</si>
  <si>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</si>
  <si>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</si>
  <si>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</si>
  <si>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</si>
  <si>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</si>
  <si>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</si>
  <si>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</si>
  <si>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</si>
  <si>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</si>
  <si>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</si>
  <si>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</si>
  <si>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</si>
  <si>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</si>
  <si>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</si>
  <si>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</si>
  <si>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</si>
  <si>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</si>
  <si>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</si>
  <si>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</si>
  <si>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</si>
  <si>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</si>
  <si>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</si>
  <si>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</si>
  <si>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</si>
  <si>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</si>
  <si>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</si>
  <si>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</si>
  <si>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</si>
  <si>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</si>
  <si>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</si>
  <si>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</si>
  <si>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</si>
  <si>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</si>
  <si>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</si>
  <si>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</si>
  <si>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</si>
  <si>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</si>
  <si>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</si>
  <si>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</si>
  <si>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</si>
  <si>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</si>
  <si>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</si>
  <si>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</si>
  <si>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</si>
  <si>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</si>
  <si>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</si>
  <si>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</si>
  <si>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</si>
  <si>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</si>
  <si>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</si>
  <si>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</si>
  <si>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</si>
  <si>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</si>
  <si>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</si>
  <si>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</si>
  <si>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</si>
  <si>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</si>
  <si>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</si>
  <si>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</si>
  <si>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</si>
  <si>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</si>
  <si>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</si>
  <si>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</si>
  <si>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</si>
  <si>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</si>
  <si>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</si>
  <si>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</si>
  <si>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</si>
  <si>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</si>
  <si>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</si>
  <si>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</si>
  <si>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</si>
  <si>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</si>
  <si>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</si>
  <si>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</si>
  <si>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</si>
  <si>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</si>
  <si>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</si>
  <si>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</si>
  <si>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</si>
  <si>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</si>
  <si>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</si>
  <si>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</si>
  <si>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</si>
  <si>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</si>
  <si>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</si>
  <si>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</si>
  <si>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</si>
  <si>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</si>
  <si>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</si>
  <si>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</si>
  <si>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</si>
  <si>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</si>
  <si>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</si>
  <si>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</si>
  <si>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</si>
  <si>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</si>
  <si>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</si>
  <si>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</si>
  <si>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</si>
  <si>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</si>
  <si>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</si>
  <si>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</si>
  <si>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</si>
  <si>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</si>
  <si>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</si>
  <si>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</si>
  <si>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</si>
  <si>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</si>
  <si>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</si>
  <si>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</si>
  <si>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</si>
  <si>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</si>
  <si>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</si>
  <si>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</si>
  <si>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</si>
  <si>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</si>
  <si>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</si>
  <si>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</si>
  <si>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</si>
  <si>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</si>
  <si>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</si>
  <si>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</si>
  <si>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</si>
  <si>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</si>
  <si>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</si>
  <si>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</si>
  <si>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</si>
  <si>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</si>
  <si>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</si>
  <si>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</si>
  <si>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</si>
  <si>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</si>
  <si>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</si>
  <si>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</si>
  <si>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</si>
  <si>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</si>
  <si>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</si>
  <si>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</si>
  <si>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</si>
  <si>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</si>
  <si>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</si>
  <si>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</si>
  <si>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</si>
  <si>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</si>
  <si>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</si>
  <si>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</si>
  <si>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</si>
  <si>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</si>
  <si>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</si>
  <si>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</si>
  <si>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</si>
  <si>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</si>
  <si>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</si>
  <si>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</si>
  <si>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</si>
  <si>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</si>
  <si>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</si>
  <si>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</si>
  <si>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</si>
  <si>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</si>
  <si>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</si>
  <si>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</si>
  <si>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</si>
  <si>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</si>
  <si>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</si>
  <si>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</si>
  <si>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</si>
  <si>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</si>
  <si>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</si>
  <si>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</si>
  <si>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</si>
  <si>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</si>
  <si>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</si>
  <si>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</si>
  <si>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</si>
  <si>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</si>
  <si>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</si>
  <si>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</si>
  <si>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</si>
  <si>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</si>
  <si>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</si>
  <si>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</si>
  <si>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</si>
  <si>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</si>
  <si>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</si>
  <si>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</si>
  <si>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</si>
  <si>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</si>
  <si>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</si>
  <si>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</si>
  <si>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</si>
  <si>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</si>
  <si>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</si>
  <si>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</si>
  <si>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</si>
  <si>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</si>
  <si>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</si>
  <si>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</si>
  <si>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</si>
  <si>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</si>
  <si>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</si>
  <si>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</si>
  <si>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</si>
  <si>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</si>
  <si>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</si>
  <si>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</si>
  <si>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</si>
  <si>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</si>
  <si>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</si>
  <si>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</si>
  <si>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</si>
  <si>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</si>
  <si>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</si>
  <si>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</si>
  <si>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</si>
  <si>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</si>
  <si>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</si>
  <si>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</si>
  <si>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</si>
  <si>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</si>
  <si>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</si>
  <si>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</si>
  <si>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</si>
  <si>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</si>
  <si>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</si>
  <si>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</si>
  <si>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</si>
  <si>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</si>
  <si>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</si>
  <si>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</si>
  <si>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</si>
  <si>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</si>
  <si>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</si>
  <si>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</si>
  <si>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</si>
  <si>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</si>
  <si>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</si>
  <si>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</si>
  <si>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</si>
  <si>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</si>
  <si>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</si>
  <si>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</si>
  <si>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</si>
  <si>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</si>
  <si>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</si>
  <si>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</si>
  <si>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</si>
  <si>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</si>
  <si>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</si>
  <si>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</si>
  <si>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</si>
  <si>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</si>
  <si>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</si>
  <si>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</si>
  <si>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</si>
  <si>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</si>
  <si>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</si>
  <si>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</si>
  <si>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</si>
  <si>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</si>
  <si>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</si>
  <si>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</si>
  <si>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</si>
  <si>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</si>
  <si>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</si>
  <si>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</si>
  <si>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</si>
  <si>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</si>
  <si>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</si>
  <si>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</si>
  <si>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</si>
  <si>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</si>
  <si>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</si>
  <si>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</si>
  <si>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</si>
  <si>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</si>
  <si>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</si>
  <si>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</si>
  <si>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</si>
  <si>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</si>
  <si>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</si>
  <si>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</si>
  <si>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</si>
  <si>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</si>
  <si>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</si>
  <si>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</si>
  <si>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</si>
  <si>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</si>
  <si>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</si>
  <si>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</si>
  <si>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</si>
  <si>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</si>
  <si>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</si>
  <si>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</si>
  <si>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</si>
  <si>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</si>
  <si>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</si>
  <si>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</si>
  <si>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</si>
  <si>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</si>
  <si>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</si>
  <si>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</si>
  <si>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</si>
  <si>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</si>
  <si>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</si>
  <si>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</si>
  <si>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</si>
  <si>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</si>
  <si>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</si>
  <si>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</si>
  <si>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</si>
  <si>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</si>
  <si>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</si>
  <si>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</si>
  <si>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</si>
  <si>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</si>
  <si>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</si>
  <si>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</si>
  <si>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</si>
  <si>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</si>
  <si>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</si>
  <si>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</si>
  <si>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</si>
  <si>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</si>
  <si>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</si>
  <si>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</si>
  <si>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</si>
  <si>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</si>
  <si>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</si>
  <si>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</si>
  <si>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</si>
  <si>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</si>
  <si>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</si>
  <si>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</si>
  <si>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</si>
  <si>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</si>
  <si>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</si>
  <si>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</si>
  <si>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</si>
  <si>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</si>
  <si>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</si>
  <si>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</si>
  <si>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</si>
  <si>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</si>
  <si>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</si>
  <si>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</si>
  <si>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</si>
  <si>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</si>
  <si>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</si>
  <si>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</si>
  <si>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</si>
  <si>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</si>
  <si>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</si>
  <si>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</si>
  <si>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</si>
  <si>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</si>
  <si>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</si>
  <si>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</si>
  <si>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</si>
  <si>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</si>
  <si>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</si>
  <si>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</si>
  <si>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</si>
  <si>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</si>
  <si>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</si>
  <si>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</si>
  <si>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</si>
  <si>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</si>
  <si>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</si>
  <si>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</si>
  <si>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</si>
  <si>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</si>
  <si>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</si>
  <si>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</si>
  <si>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</si>
  <si>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</si>
  <si>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</si>
  <si>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</si>
  <si>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</si>
  <si>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</si>
  <si>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</si>
  <si>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</si>
  <si>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</si>
  <si>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</si>
  <si>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</si>
  <si>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</si>
  <si>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</si>
  <si>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</si>
  <si>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</si>
  <si>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</si>
  <si>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</si>
  <si>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</si>
  <si>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</si>
  <si>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</si>
  <si>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</si>
  <si>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</si>
  <si>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</si>
  <si>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</si>
  <si>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</si>
  <si>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</si>
  <si>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</si>
  <si>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</si>
  <si>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</si>
  <si>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</si>
  <si>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</si>
  <si>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</si>
  <si>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</si>
  <si>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</si>
  <si>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</si>
  <si>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</si>
  <si>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</si>
  <si>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</si>
  <si>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</si>
  <si>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</si>
  <si>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</si>
  <si>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</si>
  <si>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</si>
  <si>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</si>
  <si>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</si>
  <si>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</si>
  <si>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</si>
  <si>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</si>
  <si>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</si>
  <si>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</si>
  <si>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</si>
  <si>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</si>
  <si>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</si>
  <si>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</si>
  <si>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</si>
  <si>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</si>
  <si>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</si>
  <si>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</si>
  <si>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</si>
  <si>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</si>
  <si>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</si>
  <si>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</si>
  <si>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</si>
  <si>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</si>
  <si>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</si>
  <si>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</si>
  <si>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</si>
  <si>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</si>
  <si>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</si>
  <si>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</si>
  <si>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</si>
  <si>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</si>
  <si>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</si>
  <si>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</si>
  <si>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</si>
  <si>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</si>
  <si>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</si>
  <si>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</si>
  <si>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</si>
  <si>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</si>
  <si>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</si>
  <si>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</si>
  <si>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</si>
  <si>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</si>
  <si>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</si>
  <si>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</si>
  <si>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</si>
  <si>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</si>
  <si>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</si>
  <si>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</si>
  <si>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</si>
  <si>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</si>
  <si>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</si>
  <si>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</si>
  <si>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</si>
  <si>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</si>
  <si>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</si>
  <si>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</si>
  <si>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</si>
  <si>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</si>
  <si>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</si>
  <si>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</si>
  <si>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</si>
  <si>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</si>
  <si>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</si>
  <si>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</si>
  <si>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</si>
  <si>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</si>
  <si>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</si>
  <si>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</si>
  <si>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</si>
  <si>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</si>
  <si>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</si>
  <si>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</si>
  <si>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</si>
  <si>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</si>
  <si>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</si>
  <si>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</si>
  <si>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</si>
  <si>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</si>
  <si>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</si>
  <si>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</si>
  <si>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</si>
  <si>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</si>
  <si>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</si>
  <si>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</si>
  <si>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</si>
  <si>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</si>
  <si>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</si>
  <si>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</si>
  <si>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</si>
  <si>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</si>
  <si>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</si>
  <si>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</si>
  <si>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</si>
  <si>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</si>
  <si>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</si>
  <si>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</si>
  <si>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</si>
  <si>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</si>
  <si>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</si>
  <si>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</si>
  <si>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</si>
  <si>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</si>
  <si>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</si>
  <si>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</si>
  <si>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</si>
  <si>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</si>
  <si>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</si>
  <si>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</si>
  <si>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</si>
  <si>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</si>
  <si>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</si>
  <si>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</si>
  <si>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</si>
  <si>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</si>
  <si>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</si>
  <si>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</si>
  <si>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</si>
  <si>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</si>
  <si>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</si>
  <si>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</si>
  <si>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</si>
  <si>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</si>
  <si>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</si>
  <si>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</si>
  <si>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</si>
  <si>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</si>
  <si>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</si>
  <si>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</si>
  <si>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</si>
  <si>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</si>
  <si>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</si>
  <si>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</si>
  <si>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</si>
  <si>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</si>
  <si>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</si>
  <si>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</si>
  <si>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</si>
  <si>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</si>
  <si>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</si>
  <si>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</si>
  <si>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</si>
  <si>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</si>
  <si>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</si>
  <si>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</si>
  <si>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</si>
  <si>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</si>
  <si>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</si>
  <si>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</si>
  <si>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</si>
  <si>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</si>
  <si>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</si>
  <si>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</si>
  <si>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</si>
  <si>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</si>
  <si>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</si>
  <si>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</si>
  <si>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</si>
  <si>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</si>
  <si>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</si>
  <si>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</si>
  <si>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</si>
  <si>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</si>
  <si>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</si>
  <si>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</si>
  <si>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</si>
  <si>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</si>
  <si>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</si>
  <si>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</si>
  <si>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</si>
  <si>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</si>
  <si>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</si>
  <si>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</si>
  <si>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</si>
  <si>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</si>
  <si>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</si>
  <si>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</si>
  <si>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</si>
  <si>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</si>
  <si>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</si>
  <si>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</si>
  <si>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</si>
  <si>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</si>
  <si>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</si>
  <si>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</si>
  <si>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</si>
  <si>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</si>
  <si>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</si>
  <si>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</si>
  <si>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</si>
  <si>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</si>
  <si>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</si>
  <si>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</si>
  <si>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</si>
  <si>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</si>
  <si>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</si>
  <si>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</si>
  <si>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</si>
  <si>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</si>
  <si>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</si>
  <si>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</si>
  <si>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</si>
  <si>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</si>
  <si>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</si>
  <si>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</si>
  <si>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</si>
  <si>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</si>
  <si>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</si>
  <si>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</si>
  <si>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</si>
  <si>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</si>
  <si>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</si>
  <si>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</si>
  <si>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</si>
  <si>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</si>
  <si>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</si>
  <si>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</si>
  <si>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</si>
  <si>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</si>
  <si>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</si>
  <si>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</si>
  <si>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</si>
  <si>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</si>
  <si>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</si>
  <si>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</si>
  <si>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</si>
  <si>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</si>
  <si>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</si>
  <si>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</si>
  <si>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</si>
  <si>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</si>
  <si>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</si>
  <si>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</si>
  <si>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</si>
  <si>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</si>
  <si>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</si>
  <si>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</si>
  <si>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</si>
  <si>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</si>
  <si>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</si>
  <si>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</si>
  <si>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</si>
  <si>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</si>
  <si>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</si>
  <si>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</si>
  <si>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</si>
  <si>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</si>
  <si>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</si>
  <si>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</si>
  <si>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</si>
  <si>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</si>
  <si>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</si>
  <si>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</si>
  <si>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</si>
  <si>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</si>
  <si>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</si>
  <si>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</si>
  <si>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</si>
  <si>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</si>
  <si>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</si>
  <si>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</si>
  <si>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</si>
  <si>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</si>
  <si>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</si>
  <si>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</si>
  <si>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</si>
  <si>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</si>
  <si>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</si>
  <si>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</si>
  <si>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</si>
  <si>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</si>
  <si>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</si>
  <si>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</si>
  <si>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</si>
  <si>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</si>
  <si>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</si>
  <si>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</si>
  <si>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</si>
  <si>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</si>
  <si>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</si>
  <si>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</si>
  <si>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</si>
  <si>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</si>
  <si>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</si>
  <si>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</si>
  <si>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</si>
  <si>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</si>
  <si>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</si>
  <si>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</si>
  <si>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</si>
  <si>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</si>
  <si>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</si>
  <si>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</si>
  <si>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</si>
  <si>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</si>
  <si>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</si>
  <si>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</si>
  <si>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</si>
  <si>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</si>
  <si>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</si>
  <si>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</si>
  <si>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</si>
  <si>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</si>
  <si>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</si>
  <si>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</si>
  <si>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</si>
  <si>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</si>
  <si>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</si>
  <si>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</si>
  <si>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</si>
  <si>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</si>
  <si>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</si>
  <si>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</si>
  <si>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</si>
  <si>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</si>
  <si>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</si>
  <si>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</si>
  <si>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</si>
  <si>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</si>
  <si>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</si>
  <si>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</si>
  <si>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</si>
  <si>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</si>
  <si>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</si>
  <si>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</si>
  <si>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</si>
  <si>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</si>
  <si>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</si>
  <si>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</si>
  <si>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</si>
  <si>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</si>
  <si>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</si>
  <si>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</si>
  <si>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</si>
  <si>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</si>
  <si>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</si>
  <si>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</si>
  <si>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</si>
  <si>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</si>
  <si>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</si>
  <si>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</si>
  <si>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</si>
  <si>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</si>
  <si>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</si>
  <si>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</si>
  <si>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</si>
  <si>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</si>
  <si>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</si>
  <si>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</si>
  <si>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</si>
  <si>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</si>
  <si>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</si>
  <si>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</si>
  <si>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</si>
  <si>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</si>
  <si>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</si>
  <si>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</si>
  <si>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</si>
  <si>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</si>
  <si>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</si>
  <si>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</si>
  <si>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</si>
  <si>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</si>
  <si>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</si>
  <si>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</si>
  <si>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</si>
  <si>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</si>
  <si>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</si>
  <si>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</si>
  <si>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</si>
  <si>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</si>
  <si>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</si>
  <si>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</si>
  <si>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</si>
  <si>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</si>
  <si>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</si>
  <si>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</si>
  <si>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</si>
  <si>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</si>
  <si>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</si>
  <si>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</si>
  <si>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</si>
  <si>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</si>
  <si>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</si>
  <si>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</si>
  <si>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</si>
  <si>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</si>
  <si>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</si>
  <si>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</si>
  <si>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</si>
  <si>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</si>
  <si>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</si>
  <si>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</si>
  <si>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</si>
  <si>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</si>
  <si>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</si>
  <si>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</si>
  <si>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</si>
  <si>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</si>
  <si>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</si>
  <si>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</si>
  <si>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</si>
  <si>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</si>
  <si>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</si>
  <si>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</si>
  <si>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</si>
  <si>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</si>
  <si>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</si>
  <si>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</si>
  <si>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</si>
  <si>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</si>
  <si>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</si>
  <si>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</si>
  <si>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</si>
  <si>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</si>
  <si>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</si>
  <si>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</si>
  <si>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</si>
  <si>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</si>
  <si>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</si>
  <si>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</si>
  <si>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</si>
  <si>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</si>
  <si>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</si>
  <si>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</si>
  <si>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</si>
  <si>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</si>
  <si>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</si>
  <si>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</si>
  <si>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</si>
  <si>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</si>
  <si>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</si>
  <si>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</si>
  <si>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</si>
  <si>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</si>
  <si>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</si>
  <si>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</si>
  <si>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</si>
  <si>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</si>
  <si>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</si>
  <si>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</si>
  <si>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</si>
  <si>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</si>
  <si>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</si>
  <si>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</si>
  <si>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</si>
  <si>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</si>
  <si>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</si>
  <si>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</si>
  <si>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</si>
  <si>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</si>
  <si>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</si>
  <si>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</si>
  <si>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</si>
  <si>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</si>
  <si>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</si>
  <si>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</si>
  <si>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</si>
  <si>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</si>
  <si>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</si>
  <si>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</si>
  <si>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</si>
  <si>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</si>
  <si>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</si>
  <si>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</si>
  <si>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</si>
  <si>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</si>
  <si>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</si>
  <si>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</si>
  <si>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</si>
  <si>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</si>
  <si>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</si>
  <si>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</si>
  <si>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</si>
  <si>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</si>
  <si>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</si>
  <si>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</si>
  <si>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</si>
  <si>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</si>
  <si>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</si>
  <si>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</si>
  <si>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</si>
  <si>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</si>
  <si>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</si>
  <si>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</si>
  <si>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</si>
  <si>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</si>
  <si>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</si>
  <si>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</si>
  <si>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</si>
  <si>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</si>
  <si>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</si>
  <si>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</si>
  <si>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</si>
  <si>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</si>
  <si>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</si>
  <si>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</si>
  <si>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</si>
  <si>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</si>
  <si>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</si>
  <si>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</si>
  <si>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</si>
  <si>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</si>
  <si>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</si>
  <si>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</si>
  <si>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</si>
  <si>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</si>
  <si>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</si>
  <si>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</si>
  <si>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</si>
  <si>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</si>
  <si>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</si>
  <si>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</si>
  <si>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</si>
  <si>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</si>
  <si>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</si>
  <si>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</si>
  <si>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</si>
  <si>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</si>
  <si>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</si>
  <si>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</si>
  <si>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</si>
  <si>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</si>
  <si>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</si>
  <si>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</si>
  <si>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</si>
  <si>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</si>
  <si>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</si>
  <si>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</si>
  <si>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</si>
  <si>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</si>
  <si>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</si>
  <si>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</si>
  <si>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</si>
  <si>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</si>
  <si>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</si>
  <si>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</si>
  <si>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</si>
  <si>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</si>
  <si>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</si>
  <si>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</si>
  <si>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</si>
  <si>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</si>
  <si>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</si>
  <si>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</si>
  <si>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</si>
  <si>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</si>
  <si>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</si>
  <si>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</si>
  <si>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</si>
  <si>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</si>
  <si>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</si>
  <si>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</si>
  <si>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</si>
  <si>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</si>
  <si>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</si>
  <si>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</si>
  <si>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</si>
  <si>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</si>
  <si>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</si>
  <si>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</si>
  <si>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</si>
  <si>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</si>
  <si>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</si>
  <si>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</si>
  <si>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</si>
  <si>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</si>
  <si>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</si>
  <si>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</si>
  <si>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</si>
  <si>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</si>
  <si>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</si>
  <si>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</si>
  <si>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</si>
  <si>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</si>
  <si>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</si>
  <si>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</si>
  <si>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</si>
  <si>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</si>
  <si>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</si>
  <si>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</si>
  <si>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</si>
  <si>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</si>
  <si>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</si>
  <si>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</si>
  <si>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</si>
  <si>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</si>
  <si>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</si>
  <si>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</si>
  <si>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</si>
  <si>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</si>
  <si>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</si>
  <si>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</si>
  <si>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</si>
  <si>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</si>
  <si>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</si>
  <si>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</si>
  <si>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</si>
  <si>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</si>
  <si>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</si>
  <si>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</si>
  <si>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</si>
  <si>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</si>
  <si>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</si>
  <si>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</si>
  <si>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</si>
  <si>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</si>
  <si>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</si>
  <si>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</si>
  <si>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</si>
  <si>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</si>
  <si>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</si>
  <si>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</si>
  <si>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</si>
  <si>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</si>
  <si>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</si>
  <si>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</si>
  <si>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</si>
  <si>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</si>
  <si>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</si>
  <si>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</si>
  <si>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</si>
  <si>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</si>
  <si>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</si>
  <si>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</si>
  <si>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</si>
  <si>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</si>
  <si>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</si>
  <si>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</si>
  <si>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</si>
  <si>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</si>
  <si>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</si>
  <si>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</si>
  <si>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</si>
  <si>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</si>
  <si>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</si>
  <si>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</si>
  <si>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</si>
  <si>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</si>
  <si>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</si>
  <si>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</si>
  <si>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</si>
  <si>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</si>
  <si>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</si>
  <si>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</si>
  <si>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</si>
  <si>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</si>
  <si>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</si>
  <si>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</si>
  <si>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</si>
  <si>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</si>
  <si>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</si>
  <si>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</si>
  <si>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</si>
  <si>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</si>
  <si>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</si>
  <si>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</si>
  <si>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</si>
  <si>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</si>
  <si>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</si>
  <si>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</si>
  <si>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</si>
  <si>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</si>
  <si>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</si>
  <si>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</si>
  <si>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</si>
  <si>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</si>
  <si>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</si>
  <si>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</si>
  <si>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</si>
  <si>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</si>
  <si>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</si>
  <si>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</si>
  <si>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</si>
  <si>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</si>
  <si>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</si>
  <si>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</si>
  <si>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</si>
  <si>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</si>
  <si>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</si>
  <si>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</si>
  <si>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</si>
  <si>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</si>
  <si>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</si>
  <si>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</si>
  <si>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</si>
  <si>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</si>
  <si>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</si>
  <si>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</si>
  <si>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</si>
  <si>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</si>
  <si>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</si>
  <si>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</si>
  <si>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</si>
  <si>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</si>
  <si>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</si>
  <si>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</si>
  <si>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</si>
  <si>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</si>
  <si>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</si>
  <si>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</si>
  <si>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</si>
  <si>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</si>
  <si>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</si>
  <si>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</si>
  <si>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</si>
  <si>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</si>
  <si>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</si>
  <si>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</si>
  <si>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</si>
  <si>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</si>
  <si>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</si>
  <si>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</si>
  <si>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</si>
  <si>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</si>
  <si>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</si>
  <si>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</si>
  <si>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</si>
  <si>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</si>
  <si>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</si>
  <si>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</si>
  <si>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</si>
  <si>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</si>
  <si>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</si>
  <si>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</si>
  <si>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</si>
  <si>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</si>
  <si>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</si>
  <si>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</si>
  <si>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</si>
  <si>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</si>
  <si>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</si>
  <si>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</si>
  <si>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</si>
  <si>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</si>
  <si>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</si>
  <si>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</si>
  <si>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</si>
  <si>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</si>
  <si>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</si>
  <si>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</si>
  <si>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</si>
  <si>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</si>
  <si>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</si>
  <si>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</si>
  <si>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</si>
  <si>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</si>
  <si>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</si>
  <si>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</si>
  <si>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</si>
  <si>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</si>
  <si>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</si>
  <si>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</si>
  <si>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</si>
  <si>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</si>
  <si>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</si>
  <si>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</si>
  <si>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</si>
  <si>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</si>
  <si>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</si>
  <si>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</si>
  <si>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</si>
  <si>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</si>
  <si>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</si>
  <si>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</si>
  <si>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</si>
  <si>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</si>
  <si>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</si>
  <si>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</si>
  <si>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</si>
  <si>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</si>
  <si>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</si>
  <si>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</si>
  <si>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</si>
  <si>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</si>
  <si>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</si>
  <si>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</si>
  <si>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</si>
  <si>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</si>
  <si>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</si>
  <si>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</si>
  <si>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</si>
  <si>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</si>
  <si>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</si>
  <si>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</si>
  <si>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</si>
  <si>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</si>
  <si>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</si>
  <si>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</si>
  <si>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</si>
  <si>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</si>
  <si>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</si>
  <si>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</si>
  <si>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</si>
  <si>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</si>
  <si>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</si>
  <si>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</si>
  <si>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</si>
  <si>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</si>
  <si>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</si>
  <si>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</si>
  <si>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</si>
  <si>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</si>
  <si>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</si>
  <si>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</si>
  <si>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</si>
  <si>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</si>
  <si>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</si>
  <si>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</si>
  <si>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</si>
  <si>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</si>
  <si>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</si>
  <si>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</si>
  <si>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</si>
  <si>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</si>
  <si>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</si>
  <si>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</si>
  <si>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</si>
  <si>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</si>
  <si>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</si>
  <si>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</si>
  <si>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</si>
  <si>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</si>
  <si>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</si>
  <si>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</si>
  <si>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</si>
  <si>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</si>
  <si>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</si>
  <si>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</si>
  <si>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</si>
  <si>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</si>
  <si>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</si>
  <si>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</si>
  <si>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</si>
  <si>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</si>
  <si>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</si>
  <si>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</si>
  <si>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</si>
  <si>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</si>
  <si>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</si>
  <si>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</si>
  <si>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</si>
  <si>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</si>
  <si>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</si>
  <si>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</si>
  <si>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</si>
  <si>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</si>
  <si>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</si>
  <si>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</si>
  <si>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</si>
  <si>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</si>
  <si>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</si>
  <si>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</si>
  <si>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</si>
  <si>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</si>
  <si>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</si>
  <si>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</si>
  <si>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</si>
  <si>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</si>
  <si>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</si>
  <si>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</si>
  <si>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</si>
  <si>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</si>
  <si>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</si>
  <si>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</si>
  <si>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</si>
  <si>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</si>
  <si>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</si>
  <si>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</si>
  <si>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</si>
  <si>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</si>
  <si>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</si>
  <si>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</si>
  <si>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</si>
  <si>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</si>
  <si>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</si>
  <si>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</si>
  <si>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</si>
  <si>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</si>
  <si>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</si>
  <si>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</si>
  <si>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</si>
  <si>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</si>
  <si>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</si>
  <si>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</si>
  <si>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</si>
  <si>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</si>
  <si>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</si>
  <si>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</si>
  <si>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</si>
  <si>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</si>
  <si>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</si>
  <si>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</si>
  <si>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</si>
  <si>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</si>
  <si>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</si>
  <si>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</si>
  <si>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</si>
  <si>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</si>
  <si>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</si>
  <si>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</si>
  <si>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</si>
  <si>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</si>
  <si>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</si>
  <si>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</si>
  <si>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</si>
  <si>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</si>
  <si>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</si>
  <si>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</si>
  <si>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</si>
  <si>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</si>
  <si>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</si>
  <si>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</si>
  <si>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</si>
  <si>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</si>
  <si>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</si>
  <si>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</si>
  <si>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</si>
  <si>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</si>
  <si>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</si>
  <si>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</si>
  <si>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</si>
  <si>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</si>
  <si>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</si>
  <si>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</si>
  <si>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</si>
  <si>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</si>
  <si>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</si>
  <si>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</si>
  <si>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</si>
  <si>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</si>
  <si>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</si>
  <si>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</si>
  <si>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</si>
  <si>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</si>
  <si>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</si>
  <si>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</si>
  <si>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</si>
  <si>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</si>
  <si>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</si>
  <si>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</si>
  <si>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</si>
  <si>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</si>
  <si>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</si>
  <si>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</si>
  <si>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</si>
  <si>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</si>
  <si>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</si>
  <si>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</si>
  <si>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</si>
  <si>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</si>
  <si>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</si>
  <si>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</si>
  <si>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</si>
  <si>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</si>
  <si>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</si>
  <si>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</si>
  <si>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</si>
  <si>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</si>
  <si>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</si>
  <si>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</si>
  <si>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</si>
  <si>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</si>
  <si>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</si>
  <si>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</si>
  <si>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</si>
  <si>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</si>
  <si>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</si>
  <si>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</si>
  <si>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</si>
  <si>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</si>
  <si>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</si>
  <si>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</si>
  <si>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</si>
  <si>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</si>
  <si>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</si>
  <si>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</si>
  <si>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</si>
  <si>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</si>
  <si>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</si>
  <si>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</si>
  <si>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</si>
  <si>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</si>
  <si>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</si>
  <si>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</si>
  <si>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</si>
  <si>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</si>
  <si>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</si>
  <si>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</si>
  <si>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</si>
  <si>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</si>
  <si>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</si>
  <si>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</si>
  <si>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</si>
  <si>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</si>
  <si>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</si>
  <si>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</si>
  <si>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</si>
  <si>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</si>
  <si>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</si>
  <si>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</si>
  <si>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</si>
  <si>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</si>
  <si>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</si>
  <si>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</si>
  <si>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</si>
  <si>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</si>
  <si>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</si>
  <si>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</si>
  <si>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</si>
  <si>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</si>
  <si>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</si>
  <si>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</si>
  <si>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</si>
  <si>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</si>
  <si>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</si>
  <si>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</si>
  <si>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</si>
  <si>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</si>
  <si>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</si>
  <si>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</si>
  <si>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</si>
  <si>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</si>
  <si>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</si>
  <si>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</si>
  <si>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</si>
  <si>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</si>
  <si>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</si>
  <si>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</si>
  <si>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</si>
  <si>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</si>
  <si>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</si>
  <si>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</si>
  <si>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</si>
  <si>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</si>
  <si>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</si>
  <si>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</si>
  <si>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</si>
  <si>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</si>
  <si>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</si>
  <si>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</si>
  <si>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</si>
  <si>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</si>
  <si>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</si>
  <si>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</si>
  <si>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</si>
  <si>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</si>
  <si>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</si>
  <si>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</si>
  <si>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</si>
  <si>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</si>
  <si>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</si>
  <si>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</si>
  <si>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</si>
  <si>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</si>
  <si>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</si>
  <si>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</si>
  <si>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</si>
  <si>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</si>
  <si>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</si>
  <si>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</si>
  <si>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</si>
  <si>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</si>
  <si>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</si>
  <si>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</si>
  <si>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</si>
  <si>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</si>
  <si>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</si>
  <si>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</si>
  <si>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</si>
  <si>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</si>
  <si>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</si>
  <si>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</si>
  <si>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</si>
  <si>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</si>
  <si>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</si>
  <si>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</si>
  <si>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</si>
  <si>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</si>
  <si>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</si>
  <si>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</si>
  <si>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</si>
  <si>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</si>
  <si>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</si>
  <si>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</si>
  <si>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</si>
  <si>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</si>
  <si>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</si>
  <si>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</si>
  <si>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</si>
  <si>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</si>
  <si>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</si>
  <si>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</si>
  <si>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</si>
  <si>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</si>
  <si>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</si>
  <si>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</si>
  <si>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</si>
  <si>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</si>
  <si>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</si>
  <si>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</si>
  <si>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</si>
  <si>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</si>
  <si>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</si>
  <si>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</si>
  <si>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</si>
  <si>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</si>
  <si>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</si>
  <si>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</si>
  <si>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</si>
  <si>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</si>
  <si>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</si>
  <si>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</si>
  <si>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</si>
  <si>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</si>
  <si>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</si>
  <si>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</si>
  <si>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</si>
  <si>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</si>
  <si>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</si>
  <si>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</si>
  <si>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</si>
  <si>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</si>
  <si>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</si>
  <si>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</si>
  <si>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</si>
  <si>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</si>
  <si>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</si>
  <si>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</si>
  <si>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</si>
  <si>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</si>
  <si>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</si>
  <si>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</si>
  <si>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</si>
  <si>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</si>
  <si>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</si>
  <si>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</si>
  <si>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</si>
  <si>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</si>
  <si>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</si>
  <si>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</si>
  <si>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</si>
  <si>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</si>
  <si>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</si>
  <si>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</si>
  <si>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</si>
  <si>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</si>
  <si>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</si>
  <si>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</si>
  <si>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</si>
  <si>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</si>
  <si>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</si>
  <si>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</si>
  <si>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</si>
  <si>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</si>
  <si>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</si>
  <si>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</si>
  <si>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</si>
  <si>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</si>
  <si>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</si>
  <si>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</si>
  <si>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</si>
  <si>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</si>
  <si>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</si>
  <si>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</si>
  <si>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</si>
  <si>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</si>
  <si>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</si>
  <si>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</si>
  <si>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</si>
  <si>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</si>
  <si>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</si>
  <si>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</si>
  <si>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</si>
  <si>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</si>
  <si>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</si>
  <si>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</si>
  <si>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</si>
  <si>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</si>
  <si>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</si>
  <si>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</si>
  <si>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</si>
  <si>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</si>
  <si>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</si>
  <si>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</si>
  <si>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</si>
  <si>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</si>
  <si>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</si>
  <si>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</si>
  <si>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</si>
  <si>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</si>
  <si>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</si>
  <si>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</si>
  <si>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</si>
  <si>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</si>
  <si>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</si>
  <si>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</si>
  <si>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</si>
  <si>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</si>
  <si>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</si>
  <si>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</si>
  <si>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</si>
  <si>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</si>
  <si>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</si>
  <si>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</si>
  <si>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</si>
  <si>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</si>
  <si>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</si>
  <si>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</si>
  <si>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</si>
  <si>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</si>
  <si>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</si>
  <si>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</si>
  <si>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</si>
  <si>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</si>
  <si>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</si>
  <si>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</si>
  <si>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</si>
  <si>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</si>
  <si>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</si>
  <si>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</si>
  <si>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</si>
  <si>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</si>
  <si>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</si>
  <si>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</si>
  <si>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</si>
  <si>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</si>
  <si>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</si>
  <si>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</si>
  <si>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</si>
  <si>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</si>
  <si>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</si>
  <si>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</si>
  <si>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</si>
  <si>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</si>
  <si>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</si>
  <si>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</si>
  <si>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</si>
  <si>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</si>
  <si>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</si>
  <si>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</si>
  <si>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</si>
  <si>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</si>
  <si>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</si>
  <si>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</si>
  <si>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</si>
  <si>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</si>
  <si>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</si>
  <si>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</si>
  <si>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</si>
  <si>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</si>
  <si>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</si>
  <si>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</si>
  <si>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</si>
  <si>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</si>
  <si>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</si>
  <si>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</si>
  <si>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</si>
  <si>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</si>
  <si>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</si>
  <si>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</si>
  <si>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</si>
  <si>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</si>
  <si>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</si>
  <si>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</si>
  <si>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</si>
  <si>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</si>
  <si>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</si>
  <si>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</si>
  <si>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</si>
  <si>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</si>
  <si>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</si>
  <si>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</si>
  <si>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</si>
  <si>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</si>
  <si>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</si>
  <si>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</si>
  <si>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</si>
  <si>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</si>
  <si>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</si>
  <si>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</si>
  <si>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</si>
  <si>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</si>
  <si>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</si>
  <si>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</si>
  <si>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</si>
  <si>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</si>
  <si>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</si>
  <si>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</si>
  <si>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</si>
  <si>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</si>
  <si>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</si>
  <si>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</si>
  <si>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</si>
  <si>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</si>
  <si>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</si>
  <si>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</si>
  <si>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</si>
  <si>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</si>
  <si>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</si>
  <si>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</si>
  <si>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</si>
  <si>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</si>
  <si>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</si>
  <si>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</si>
  <si>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</si>
  <si>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</si>
  <si>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</si>
  <si>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</si>
  <si>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</si>
  <si>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</si>
  <si>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</si>
  <si>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</si>
  <si>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</si>
  <si>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</si>
  <si>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</si>
  <si>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</si>
  <si>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</si>
  <si>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</si>
  <si>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</si>
  <si>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</si>
  <si>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</si>
  <si>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</si>
  <si>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</si>
  <si>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</si>
  <si>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</si>
  <si>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</si>
  <si>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</si>
  <si>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</si>
  <si>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</si>
  <si>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</si>
  <si>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</si>
  <si>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</si>
  <si>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</si>
  <si>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</si>
  <si>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</si>
  <si>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</si>
  <si>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</si>
  <si>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</si>
  <si>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</si>
  <si>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</si>
  <si>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</si>
  <si>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</si>
  <si>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</si>
  <si>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</si>
  <si>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</si>
  <si>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</si>
  <si>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</si>
  <si>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</si>
  <si>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</si>
  <si>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</si>
  <si>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</si>
  <si>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</si>
  <si>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</si>
  <si>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</si>
  <si>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</si>
  <si>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</si>
  <si>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</si>
  <si>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</si>
  <si>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</si>
  <si>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</si>
  <si>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</si>
  <si>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</si>
  <si>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</si>
  <si>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</si>
  <si>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</si>
  <si>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</si>
  <si>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</si>
  <si>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</si>
  <si>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</si>
  <si>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</si>
  <si>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</si>
  <si>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</si>
  <si>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</si>
  <si>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</si>
  <si>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</si>
  <si>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</si>
  <si>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</si>
  <si>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</si>
  <si>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</si>
  <si>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</si>
  <si>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</si>
  <si>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</si>
  <si>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</si>
  <si>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</si>
  <si>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</si>
  <si>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</si>
  <si>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</si>
  <si>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</si>
  <si>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</si>
  <si>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</si>
  <si>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</si>
  <si>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</si>
  <si>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</si>
  <si>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</si>
  <si>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</si>
  <si>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</si>
  <si>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</si>
  <si>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</si>
  <si>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</si>
  <si>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</si>
  <si>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</si>
  <si>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</si>
  <si>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</si>
  <si>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</si>
  <si>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</si>
  <si>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</si>
  <si>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</si>
  <si>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</si>
  <si>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</si>
  <si>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</si>
  <si>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</si>
  <si>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</si>
  <si>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</si>
  <si>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</si>
  <si>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</si>
  <si>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</si>
  <si>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</si>
  <si>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</si>
  <si>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</si>
  <si>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</si>
  <si>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</si>
  <si>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</si>
  <si>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</si>
  <si>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</si>
  <si>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</si>
  <si>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</si>
  <si>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</si>
  <si>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</si>
  <si>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</si>
  <si>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</si>
  <si>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</si>
  <si>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</si>
  <si>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</si>
  <si>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</si>
  <si>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</si>
  <si>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</si>
  <si>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</si>
  <si>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</si>
  <si>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</si>
  <si>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</si>
  <si>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</si>
  <si>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</si>
  <si>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</si>
  <si>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</si>
  <si>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</si>
  <si>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</si>
  <si>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</si>
  <si>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</si>
  <si>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</si>
  <si>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</si>
  <si>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</si>
  <si>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</si>
  <si>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</si>
  <si>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</si>
  <si>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</si>
  <si>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</si>
  <si>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</si>
  <si>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</si>
  <si>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</si>
  <si>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</si>
  <si>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</si>
  <si>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</si>
  <si>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</si>
  <si>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</si>
  <si>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</si>
  <si>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</si>
  <si>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</si>
  <si>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</si>
  <si>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</si>
  <si>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</si>
  <si>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</si>
  <si>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</si>
  <si>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</si>
  <si>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</si>
  <si>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</si>
  <si>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</si>
  <si>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</si>
  <si>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</si>
  <si>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</si>
  <si>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</si>
  <si>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</si>
  <si>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</si>
  <si>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</si>
  <si>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</si>
  <si>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</si>
  <si>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</si>
  <si>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</si>
  <si>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</si>
  <si>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</si>
  <si>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</si>
  <si>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</si>
  <si>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</si>
  <si>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</si>
  <si>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</si>
  <si>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</si>
  <si>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</si>
  <si>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</si>
  <si>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</si>
  <si>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</si>
  <si>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</si>
  <si>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</si>
  <si>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</si>
  <si>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</si>
  <si>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</si>
  <si>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</si>
  <si>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</si>
  <si>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</si>
  <si>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</si>
  <si>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</si>
  <si>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</si>
  <si>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</si>
  <si>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</si>
  <si>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</si>
  <si>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</si>
  <si>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</si>
  <si>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</si>
  <si>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</si>
  <si>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</si>
  <si>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</si>
  <si>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</si>
  <si>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</si>
  <si>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</si>
  <si>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</si>
  <si>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</si>
  <si>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</si>
  <si>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</si>
  <si>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</si>
  <si>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</si>
  <si>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</si>
  <si>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</si>
  <si>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</si>
  <si>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</si>
  <si>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</si>
  <si>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</si>
  <si>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</si>
  <si>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</si>
  <si>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</si>
  <si>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</si>
  <si>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</si>
  <si>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</si>
  <si>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</si>
  <si>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</si>
  <si>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</si>
  <si>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</si>
  <si>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</si>
  <si>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</si>
  <si>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</si>
  <si>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</si>
  <si>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</si>
  <si>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</si>
  <si>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</si>
  <si>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</si>
  <si>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</si>
  <si>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</si>
  <si>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</si>
  <si>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</si>
  <si>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</si>
  <si>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</si>
  <si>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</si>
  <si>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</si>
  <si>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</si>
  <si>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</si>
  <si>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</si>
  <si>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</si>
  <si>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</si>
  <si>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</si>
  <si>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</si>
  <si>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</si>
  <si>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</si>
  <si>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</si>
  <si>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</si>
  <si>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</si>
  <si>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</si>
  <si>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</si>
  <si>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</si>
  <si>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</si>
  <si>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</si>
  <si>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</si>
  <si>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</si>
  <si>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</si>
  <si>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</si>
  <si>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</si>
  <si>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</si>
  <si>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</si>
  <si>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</si>
  <si>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</si>
  <si>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</si>
  <si>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</si>
  <si>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</si>
  <si>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</si>
  <si>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</si>
  <si>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</si>
  <si>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</si>
  <si>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</si>
  <si>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</si>
  <si>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</si>
  <si>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</si>
  <si>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</si>
  <si>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</si>
  <si>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</si>
  <si>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</si>
  <si>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</si>
  <si>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</si>
  <si>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</si>
  <si>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</si>
  <si>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</si>
  <si>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</si>
  <si>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</si>
  <si>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</si>
  <si>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</si>
  <si>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</si>
  <si>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</si>
  <si>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</si>
  <si>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</si>
  <si>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</si>
  <si>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</si>
  <si>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</si>
  <si>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</si>
  <si>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</si>
  <si>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</si>
  <si>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</si>
  <si>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</si>
  <si>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</si>
  <si>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</si>
  <si>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</si>
  <si>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</si>
  <si>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</si>
  <si>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</si>
  <si>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</si>
  <si>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</si>
  <si>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</si>
  <si>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</si>
  <si>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</si>
  <si>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</si>
  <si>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</si>
  <si>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</si>
  <si>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</si>
  <si>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</si>
  <si>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</si>
  <si>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</si>
  <si>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</si>
  <si>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</si>
  <si>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</si>
  <si>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</si>
  <si>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</si>
  <si>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</si>
  <si>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</si>
  <si>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</si>
  <si>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</si>
  <si>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</si>
  <si>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</si>
  <si>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</si>
  <si>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</si>
  <si>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</si>
  <si>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</si>
  <si>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</si>
  <si>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</si>
  <si>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</si>
  <si>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</si>
  <si>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</si>
  <si>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</si>
  <si>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</si>
  <si>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</si>
  <si>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</si>
  <si>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</si>
  <si>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</si>
  <si>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</si>
  <si>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</si>
  <si>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</si>
  <si>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</si>
  <si>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</si>
  <si>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</si>
  <si>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</si>
  <si>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</si>
  <si>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</si>
  <si>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</si>
  <si>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</si>
  <si>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</si>
  <si>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</si>
  <si>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</si>
  <si>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</si>
  <si>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</si>
  <si>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</si>
  <si>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</si>
  <si>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</si>
  <si>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</si>
  <si>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</si>
  <si>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</si>
  <si>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</si>
  <si>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</si>
  <si>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</si>
  <si>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</si>
  <si>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</si>
  <si>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</si>
  <si>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</si>
  <si>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</si>
  <si>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</si>
  <si>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</si>
  <si>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</si>
  <si>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</si>
  <si>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</si>
  <si>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</si>
  <si>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</si>
  <si>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</si>
  <si>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</si>
  <si>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</si>
  <si>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</si>
  <si>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</si>
  <si>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</si>
  <si>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</si>
  <si>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</si>
  <si>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</si>
  <si>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</si>
  <si>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</si>
  <si>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</si>
  <si>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</si>
  <si>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</si>
  <si>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</si>
  <si>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</si>
  <si>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</si>
  <si>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</si>
  <si>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</si>
  <si>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</si>
  <si>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</si>
  <si>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</si>
  <si>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</si>
  <si>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</si>
  <si>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</si>
  <si>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</si>
  <si>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</si>
  <si>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</si>
  <si>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</si>
  <si>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</si>
  <si>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</si>
  <si>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</si>
  <si>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</si>
  <si>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</si>
  <si>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</si>
  <si>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</si>
  <si>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</si>
  <si>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</si>
  <si>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</si>
  <si>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</si>
  <si>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</si>
  <si>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</si>
  <si>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</si>
  <si>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</si>
  <si>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</si>
  <si>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</si>
  <si>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</si>
  <si>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</si>
  <si>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</si>
  <si>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</si>
  <si>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</si>
  <si>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</si>
  <si>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</si>
  <si>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</si>
  <si>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</si>
  <si>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</si>
  <si>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</si>
  <si>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</si>
  <si>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</si>
  <si>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</si>
  <si>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</si>
  <si>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</si>
  <si>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</si>
  <si>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</si>
  <si>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</si>
  <si>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</si>
  <si>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</si>
  <si>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</si>
  <si>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</si>
  <si>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</si>
  <si>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</si>
  <si>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</si>
  <si>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</si>
  <si>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</si>
  <si>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</si>
  <si>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</si>
  <si>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</si>
  <si>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</si>
  <si>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</si>
  <si>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</si>
  <si>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</si>
  <si>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</si>
  <si>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</si>
  <si>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</si>
  <si>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</si>
  <si>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</si>
  <si>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</si>
  <si>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</si>
  <si>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</si>
  <si>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</si>
  <si>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</si>
  <si>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</si>
  <si>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</si>
  <si>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</si>
  <si>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</si>
  <si>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</si>
  <si>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</si>
  <si>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</si>
  <si>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</si>
  <si>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</si>
  <si>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</si>
  <si>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</si>
  <si>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</si>
  <si>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</si>
  <si>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</si>
  <si>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</si>
  <si>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</si>
  <si>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</si>
  <si>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</si>
  <si>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</si>
  <si>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</si>
  <si>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</si>
  <si>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</si>
  <si>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</si>
  <si>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</si>
  <si>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</si>
  <si>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</si>
  <si>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</si>
  <si>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</si>
  <si>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</si>
  <si>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</si>
  <si>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</si>
  <si>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</si>
  <si>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</si>
  <si>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</si>
  <si>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</si>
  <si>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</si>
  <si>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</si>
  <si>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</si>
  <si>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</si>
  <si>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</si>
  <si>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</si>
  <si>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</si>
  <si>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</si>
  <si>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</si>
  <si>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</si>
  <si>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</si>
  <si>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</si>
  <si>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</si>
  <si>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</si>
  <si>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</si>
  <si>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</si>
  <si>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</si>
  <si>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</si>
  <si>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</si>
  <si>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</si>
  <si>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</si>
  <si>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</si>
  <si>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</si>
  <si>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</si>
  <si>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</si>
  <si>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</si>
  <si>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</si>
  <si>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</si>
  <si>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</si>
  <si>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</si>
  <si>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</si>
  <si>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</si>
  <si>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</si>
  <si>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</si>
  <si>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</si>
  <si>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</si>
  <si>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</si>
  <si>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</si>
  <si>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</si>
  <si>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</si>
  <si>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</si>
  <si>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</si>
  <si>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</si>
  <si>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</si>
  <si>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</si>
  <si>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</si>
  <si>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</si>
  <si>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</si>
  <si>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</si>
  <si>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</si>
  <si>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</si>
  <si>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</si>
  <si>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</si>
  <si>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</si>
  <si>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</si>
  <si>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</si>
  <si>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</si>
  <si>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</si>
  <si>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</si>
  <si>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</si>
  <si>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</si>
  <si>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</si>
  <si>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</si>
  <si>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</si>
  <si>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</si>
  <si>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</si>
  <si>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</si>
  <si>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</si>
  <si>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</si>
  <si>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</si>
  <si>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</si>
  <si>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</si>
  <si>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</si>
  <si>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</si>
  <si>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</si>
  <si>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</si>
  <si>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</si>
  <si>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</si>
  <si>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</si>
  <si>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</si>
  <si>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</si>
  <si>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</si>
  <si>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</si>
  <si>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</si>
  <si>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</si>
  <si>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</si>
  <si>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</si>
  <si>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</si>
  <si>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</si>
  <si>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</si>
  <si>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</si>
  <si>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</si>
  <si>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</si>
  <si>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</si>
  <si>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</si>
  <si>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</si>
  <si>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</si>
  <si>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</si>
  <si>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</si>
  <si>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</si>
  <si>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</si>
  <si>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</si>
  <si>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</si>
  <si>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</si>
  <si>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</si>
  <si>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</si>
  <si>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</si>
  <si>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</si>
  <si>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</si>
  <si>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</si>
  <si>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</si>
  <si>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</si>
  <si>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</si>
  <si>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</si>
  <si>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</si>
  <si>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</si>
  <si>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</si>
  <si>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</si>
  <si>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</si>
  <si>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</si>
  <si>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</si>
  <si>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</si>
  <si>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</si>
  <si>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</si>
  <si>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</si>
  <si>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</si>
  <si>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</si>
  <si>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</si>
  <si>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</si>
  <si>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</si>
  <si>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</si>
  <si>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</si>
  <si>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</si>
  <si>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</si>
  <si>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</si>
  <si>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</si>
  <si>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</si>
  <si>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</si>
  <si>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</si>
  <si>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</si>
  <si>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</si>
  <si>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</si>
  <si>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</si>
  <si>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</si>
  <si>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</si>
  <si>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</si>
  <si>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</si>
  <si>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</si>
  <si>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</si>
  <si>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</si>
  <si>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</si>
  <si>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</si>
  <si>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</si>
  <si>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</si>
  <si>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</si>
  <si>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</si>
  <si>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</si>
  <si>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</si>
  <si>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</si>
  <si>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</si>
  <si>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</si>
  <si>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</si>
  <si>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</si>
  <si>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</si>
  <si>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</si>
  <si>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</si>
  <si>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</si>
  <si>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</si>
  <si>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</si>
  <si>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</si>
  <si>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</si>
  <si>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</si>
  <si>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</si>
  <si>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</si>
  <si>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</si>
  <si>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</si>
  <si>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</si>
  <si>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</si>
  <si>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</si>
  <si>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</si>
  <si>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</si>
  <si>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</si>
  <si>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</si>
  <si>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</si>
  <si>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</si>
  <si>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</si>
  <si>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</si>
  <si>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</si>
  <si>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</si>
  <si>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</si>
  <si>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</si>
  <si>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</si>
  <si>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</si>
  <si>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</si>
  <si>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</si>
  <si>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</si>
  <si>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</si>
  <si>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</si>
  <si>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</si>
  <si>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</si>
  <si>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</si>
  <si>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</si>
  <si>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</si>
  <si>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</si>
  <si>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</si>
  <si>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</si>
  <si>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</si>
  <si>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</si>
  <si>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</si>
  <si>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</si>
  <si>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</si>
  <si>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</si>
  <si>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</si>
  <si>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</si>
  <si>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</si>
  <si>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</si>
  <si>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</si>
  <si>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</si>
  <si>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</si>
  <si>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</si>
  <si>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</si>
  <si>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</si>
  <si>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</si>
  <si>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</si>
  <si>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</si>
  <si>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</si>
  <si>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</si>
  <si>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</si>
  <si>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</si>
  <si>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</si>
  <si>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</si>
  <si>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</si>
  <si>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</si>
  <si>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</si>
  <si>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</si>
  <si>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</si>
  <si>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</si>
  <si>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</si>
  <si>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</si>
  <si>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</si>
  <si>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</si>
  <si>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</si>
  <si>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</si>
  <si>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</si>
  <si>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</si>
  <si>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</si>
  <si>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</si>
  <si>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</si>
  <si>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</si>
  <si>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</si>
  <si>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</si>
  <si>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</si>
  <si>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</si>
  <si>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</si>
  <si>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</si>
  <si>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</si>
  <si>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</si>
  <si>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</si>
  <si>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</si>
  <si>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</si>
  <si>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</si>
  <si>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</si>
  <si>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</si>
  <si>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</si>
  <si>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</si>
  <si>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</si>
  <si>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</si>
  <si>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</si>
  <si>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</si>
  <si>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</si>
  <si>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</si>
  <si>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</si>
  <si>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</si>
  <si>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</si>
  <si>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</si>
  <si>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</si>
  <si>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</si>
  <si>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</si>
  <si>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</si>
  <si>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</si>
  <si>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</si>
  <si>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</si>
  <si>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</si>
  <si>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</si>
  <si>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</si>
  <si>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</si>
  <si>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</si>
  <si>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</si>
  <si>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</si>
  <si>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</si>
  <si>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</si>
  <si>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</si>
  <si>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</si>
  <si>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</si>
  <si>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</si>
  <si>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</si>
  <si>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</si>
  <si>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</si>
  <si>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</si>
  <si>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</si>
  <si>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</si>
  <si>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</si>
  <si>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</si>
  <si>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</si>
  <si>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</si>
  <si>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</si>
  <si>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</si>
  <si>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</si>
  <si>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</si>
  <si>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</si>
  <si>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</si>
  <si>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</si>
  <si>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</si>
  <si>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</si>
  <si>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</si>
  <si>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</si>
  <si>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</si>
  <si>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</si>
  <si>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</si>
  <si>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</si>
  <si>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</si>
  <si>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</si>
  <si>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</si>
  <si>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</si>
  <si>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</si>
  <si>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</si>
  <si>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</si>
  <si>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</si>
  <si>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</si>
  <si>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</si>
  <si>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</si>
  <si>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</si>
  <si>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</si>
  <si>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</si>
  <si>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</si>
  <si>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</si>
  <si>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</si>
  <si>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</si>
  <si>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</si>
  <si>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</si>
  <si>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</si>
  <si>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</si>
  <si>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</si>
  <si>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</si>
  <si>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</si>
  <si>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</si>
  <si>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</si>
  <si>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</si>
  <si>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</si>
  <si>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</si>
  <si>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</si>
  <si>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</si>
  <si>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</si>
  <si>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</si>
  <si>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</si>
  <si>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</si>
  <si>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</si>
  <si>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</si>
  <si>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</si>
  <si>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</si>
  <si>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</si>
  <si>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</si>
  <si>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</si>
  <si>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</si>
  <si>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</si>
  <si>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</si>
  <si>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</si>
  <si>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</si>
  <si>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</si>
  <si>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</si>
  <si>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</si>
  <si>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</si>
  <si>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</si>
  <si>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</si>
  <si>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</si>
  <si>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</si>
  <si>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</si>
  <si>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</si>
  <si>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</si>
  <si>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</si>
  <si>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</si>
  <si>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</si>
  <si>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</si>
  <si>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</si>
  <si>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</si>
  <si>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</si>
  <si>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</si>
  <si>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</si>
  <si>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</si>
  <si>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</si>
  <si>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</si>
  <si>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</si>
  <si>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</si>
  <si>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</si>
  <si>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</si>
  <si>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</si>
  <si>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</si>
  <si>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</si>
  <si>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</si>
  <si>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</si>
  <si>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</si>
  <si>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</si>
  <si>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</si>
  <si>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</si>
  <si>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</si>
  <si>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</si>
  <si>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</si>
  <si>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</si>
  <si>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</si>
  <si>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</si>
  <si>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</si>
  <si>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</si>
  <si>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</si>
  <si>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</si>
  <si>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</si>
  <si>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</si>
  <si>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</si>
  <si>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</si>
  <si>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</si>
  <si>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</si>
  <si>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</si>
  <si>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</si>
  <si>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</si>
  <si>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</si>
  <si>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</si>
  <si>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</si>
  <si>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</si>
  <si>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</si>
  <si>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</si>
  <si>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</si>
  <si>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</si>
  <si>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</si>
  <si>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</si>
  <si>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</si>
  <si>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</si>
  <si>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</si>
  <si>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</si>
  <si>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</si>
  <si>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</si>
  <si>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</si>
  <si>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</si>
  <si>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</si>
  <si>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</si>
  <si>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</si>
  <si>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</si>
  <si>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</si>
  <si>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</si>
  <si>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</si>
  <si>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</si>
  <si>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</si>
  <si>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</si>
  <si>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</si>
  <si>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</si>
  <si>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</si>
  <si>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</si>
  <si>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</si>
  <si>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</si>
  <si>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</si>
  <si>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</si>
  <si>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</si>
  <si>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</si>
  <si>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</si>
  <si>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</si>
  <si>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</si>
  <si>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</si>
  <si>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</si>
  <si>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</si>
  <si>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</si>
  <si>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</si>
  <si>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</si>
  <si>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</si>
  <si>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</si>
  <si>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</si>
  <si>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</si>
  <si>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</si>
  <si>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</si>
  <si>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</si>
  <si>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</si>
  <si>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</si>
  <si>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</si>
  <si>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</si>
  <si>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</si>
  <si>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</si>
  <si>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</si>
  <si>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</si>
  <si>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</si>
  <si>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</si>
  <si>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</si>
  <si>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</si>
  <si>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</si>
  <si>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</si>
  <si>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</si>
  <si>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</si>
  <si>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</si>
  <si>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</si>
  <si>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</si>
  <si>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</si>
  <si>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</si>
  <si>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</si>
  <si>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</si>
  <si>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</si>
  <si>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</si>
  <si>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</si>
  <si>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</si>
  <si>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</si>
  <si>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</si>
  <si>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</si>
  <si>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</si>
  <si>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</si>
  <si>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</si>
  <si>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</si>
  <si>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</si>
  <si>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</si>
  <si>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</si>
  <si>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</si>
  <si>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</si>
  <si>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</si>
  <si>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</si>
  <si>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</si>
  <si>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</si>
  <si>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</si>
  <si>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</si>
  <si>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</si>
  <si>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</si>
  <si>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</si>
  <si>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</si>
  <si>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</si>
  <si>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</si>
  <si>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</si>
  <si>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</si>
  <si>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</si>
  <si>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</si>
  <si>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</si>
  <si>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</si>
  <si>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</si>
  <si>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</si>
  <si>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</si>
  <si>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</si>
  <si>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</si>
  <si>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</si>
  <si>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</si>
  <si>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</si>
  <si>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</si>
  <si>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</si>
  <si>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</si>
  <si>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</si>
  <si>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</si>
  <si>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</si>
  <si>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</si>
  <si>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</si>
  <si>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</si>
  <si>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</si>
  <si>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</si>
  <si>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</si>
  <si>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</si>
  <si>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</si>
  <si>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</si>
  <si>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</si>
  <si>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</si>
  <si>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</si>
  <si>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</si>
  <si>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</si>
  <si>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</si>
  <si>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</si>
  <si>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</si>
  <si>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</si>
  <si>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</si>
  <si>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</si>
  <si>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</si>
  <si>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</si>
  <si>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</si>
  <si>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</si>
  <si>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</si>
  <si>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</si>
  <si>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</si>
  <si>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</si>
  <si>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</si>
  <si>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</si>
  <si>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</si>
  <si>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</si>
  <si>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</si>
  <si>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</si>
  <si>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</si>
  <si>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</si>
  <si>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</si>
  <si>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</si>
  <si>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</si>
  <si>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</si>
  <si>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</si>
  <si>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</si>
  <si>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</si>
  <si>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</si>
  <si>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</si>
  <si>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</si>
  <si>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</si>
  <si>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</si>
  <si>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</si>
  <si>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</si>
  <si>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</si>
  <si>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</si>
  <si>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</si>
  <si>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</si>
  <si>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</si>
  <si>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</si>
  <si>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</si>
  <si>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</si>
  <si>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</si>
  <si>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</si>
  <si>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</si>
  <si>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</si>
  <si>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</si>
  <si>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</si>
  <si>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</si>
  <si>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</si>
  <si>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</si>
  <si>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</si>
  <si>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</si>
  <si>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</si>
  <si>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</si>
  <si>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</si>
  <si>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</si>
  <si>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</si>
  <si>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</si>
  <si>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</si>
  <si>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</si>
  <si>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</si>
  <si>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</si>
  <si>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</si>
  <si>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</si>
  <si>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</si>
  <si>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</si>
  <si>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</si>
  <si>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</si>
  <si>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</si>
  <si>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</si>
  <si>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</si>
  <si>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</si>
  <si>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</si>
  <si>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</si>
  <si>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</si>
  <si>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</si>
  <si>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</si>
  <si>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</si>
  <si>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</si>
  <si>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</si>
  <si>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</si>
  <si>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</si>
  <si>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</si>
  <si>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</si>
  <si>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</si>
  <si>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</si>
  <si>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</si>
  <si>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</si>
  <si>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</si>
  <si>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</si>
  <si>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</si>
  <si>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</si>
  <si>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</si>
  <si>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</si>
  <si>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</si>
  <si>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</si>
  <si>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</si>
  <si>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</si>
  <si>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</si>
  <si>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</si>
  <si>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</si>
  <si>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</si>
  <si>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</si>
  <si>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</si>
  <si>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</si>
  <si>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</si>
  <si>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</si>
  <si>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</si>
  <si>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</si>
  <si>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</si>
  <si>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</si>
  <si>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</si>
  <si>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</si>
  <si>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</si>
  <si>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</si>
  <si>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</si>
  <si>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</si>
  <si>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</si>
  <si>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</si>
  <si>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</si>
  <si>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</si>
  <si>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</si>
  <si>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</si>
  <si>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</si>
  <si>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</si>
  <si>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</si>
  <si>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</si>
  <si>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</si>
  <si>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</si>
  <si>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</si>
  <si>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</si>
  <si>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</si>
  <si>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</si>
  <si>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</si>
  <si>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</si>
  <si>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</si>
  <si>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</si>
  <si>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</si>
  <si>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</si>
  <si>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</si>
  <si>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</si>
  <si>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</si>
  <si>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</si>
  <si>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</si>
  <si>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</si>
  <si>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</si>
  <si>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</si>
  <si>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</si>
  <si>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</si>
  <si>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</si>
  <si>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</si>
  <si>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</si>
  <si>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</si>
  <si>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</si>
  <si>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</si>
  <si>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</si>
  <si>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</si>
  <si>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</si>
  <si>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</si>
  <si>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</si>
  <si>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</si>
  <si>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</si>
  <si>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</si>
  <si>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</si>
  <si>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</si>
  <si>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</si>
  <si>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</si>
  <si>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</si>
  <si>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</si>
  <si>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</si>
  <si>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</si>
  <si>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</si>
  <si>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</si>
  <si>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</si>
  <si>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</si>
  <si>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</si>
  <si>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</si>
  <si>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</si>
  <si>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</si>
  <si>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</si>
  <si>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</si>
  <si>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</si>
  <si>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</si>
  <si>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</si>
  <si>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</si>
  <si>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</si>
  <si>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</si>
  <si>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</si>
  <si>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</si>
  <si>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</si>
  <si>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</si>
  <si>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</si>
  <si>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</si>
  <si>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</si>
  <si>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</si>
  <si>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</si>
  <si>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</si>
  <si>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</si>
  <si>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</si>
  <si>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</si>
  <si>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</si>
  <si>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</si>
  <si>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</si>
  <si>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</si>
  <si>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</si>
  <si>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</si>
  <si>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</si>
  <si>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</si>
  <si>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</si>
  <si>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</si>
  <si>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</si>
  <si>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</si>
  <si>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</si>
  <si>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</si>
  <si>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</si>
  <si>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</si>
  <si>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</si>
  <si>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</si>
  <si>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</si>
  <si>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</si>
  <si>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</si>
  <si>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</si>
  <si>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</si>
  <si>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</si>
  <si>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</si>
  <si>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</si>
  <si>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</si>
  <si>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</si>
  <si>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</si>
  <si>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</si>
  <si>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</si>
  <si>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</si>
  <si>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</si>
  <si>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</si>
  <si>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</si>
  <si>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</si>
  <si>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</si>
  <si>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</si>
  <si>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</si>
  <si>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</si>
  <si>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</si>
  <si>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</si>
  <si>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</si>
  <si>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</si>
  <si>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</si>
  <si>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</si>
  <si>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</si>
  <si>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</si>
  <si>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</si>
  <si>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</si>
  <si>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</si>
  <si>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</si>
  <si>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</si>
  <si>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</si>
  <si>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</si>
  <si>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</si>
  <si>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</si>
  <si>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</si>
  <si>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</si>
  <si>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</si>
  <si>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</si>
  <si>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</si>
  <si>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</si>
  <si>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</si>
  <si>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</si>
  <si>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</si>
  <si>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</si>
  <si>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</si>
  <si>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</si>
  <si>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</si>
  <si>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</si>
  <si>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</si>
  <si>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</si>
  <si>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</si>
  <si>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</si>
  <si>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</si>
  <si>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</si>
  <si>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</si>
  <si>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</si>
  <si>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</si>
  <si>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</si>
  <si>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</si>
  <si>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</si>
  <si>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</si>
  <si>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</si>
  <si>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</si>
  <si>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</si>
  <si>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</si>
  <si>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</si>
  <si>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</si>
  <si>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</si>
  <si>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</si>
  <si>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</si>
  <si>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</si>
  <si>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</si>
  <si>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</si>
  <si>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</si>
  <si>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</si>
  <si>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</si>
  <si>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</si>
  <si>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</si>
  <si>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</si>
  <si>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</si>
  <si>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</si>
  <si>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</si>
  <si>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</si>
  <si>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</si>
  <si>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</si>
  <si>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</si>
  <si>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</si>
  <si>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</si>
  <si>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</si>
  <si>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</si>
  <si>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</si>
  <si>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</si>
  <si>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</si>
  <si>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</si>
  <si>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</si>
  <si>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</si>
  <si>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</si>
  <si>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</si>
  <si>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</si>
  <si>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</si>
  <si>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</si>
  <si>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</si>
  <si>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</si>
  <si>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</si>
  <si>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</si>
  <si>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</si>
  <si>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</si>
  <si>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</si>
  <si>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</si>
  <si>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</si>
  <si>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</si>
  <si>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</si>
  <si>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</si>
  <si>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</si>
  <si>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</si>
  <si>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</si>
  <si>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</si>
  <si>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</si>
  <si>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</si>
  <si>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</si>
  <si>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</si>
  <si>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</si>
  <si>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</si>
  <si>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</si>
  <si>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</si>
  <si>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</si>
  <si>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</si>
  <si>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</si>
  <si>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</si>
  <si>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</si>
  <si>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</si>
  <si>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</si>
  <si>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</si>
  <si>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</si>
  <si>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</si>
  <si>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</si>
  <si>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</si>
  <si>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</si>
  <si>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</si>
  <si>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</si>
  <si>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</si>
  <si>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</si>
  <si>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</si>
  <si>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</si>
  <si>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</si>
  <si>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</si>
  <si>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</si>
  <si>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</si>
  <si>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</si>
  <si>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</si>
  <si>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</si>
  <si>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</si>
  <si>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</si>
  <si>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</si>
  <si>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</si>
  <si>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</si>
  <si>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</si>
  <si>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</si>
  <si>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</si>
  <si>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</si>
  <si>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</si>
  <si>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</si>
  <si>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</si>
  <si>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</si>
  <si>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</si>
  <si>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</si>
  <si>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</si>
  <si>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</si>
  <si>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</si>
  <si>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</si>
  <si>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</si>
  <si>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</si>
  <si>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</si>
  <si>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</si>
  <si>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</si>
  <si>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</si>
  <si>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</si>
  <si>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</si>
  <si>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</si>
  <si>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</si>
  <si>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</si>
  <si>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</si>
  <si>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</si>
  <si>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</si>
  <si>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</si>
  <si>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</si>
  <si>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</si>
  <si>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</si>
  <si>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</si>
  <si>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</si>
  <si>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</si>
  <si>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</si>
  <si>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</si>
  <si>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</si>
  <si>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</si>
  <si>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</si>
  <si>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</si>
  <si>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</si>
  <si>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</si>
  <si>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</si>
  <si>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</si>
  <si>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</si>
  <si>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</si>
  <si>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</si>
  <si>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</si>
  <si>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</si>
  <si>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</si>
  <si>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</si>
  <si>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</si>
  <si>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</si>
  <si>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</si>
  <si>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</si>
  <si>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</si>
  <si>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</si>
  <si>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</si>
  <si>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</si>
  <si>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</si>
  <si>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</si>
  <si>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</si>
  <si>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</si>
  <si>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</si>
  <si>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</si>
  <si>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</si>
  <si>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</si>
  <si>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</si>
  <si>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</si>
  <si>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</si>
  <si>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</si>
  <si>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</si>
  <si>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</si>
  <si>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</si>
  <si>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</si>
  <si>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</si>
  <si>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</si>
  <si>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</si>
  <si>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</si>
  <si>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</si>
  <si>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</si>
  <si>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</si>
  <si>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</si>
  <si>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</si>
  <si>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</si>
  <si>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</si>
  <si>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</si>
  <si>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</si>
  <si>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</si>
  <si>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</si>
  <si>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</si>
  <si>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</si>
  <si>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</si>
  <si>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</si>
  <si>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</si>
  <si>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</si>
  <si>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</si>
  <si>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</si>
  <si>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</si>
  <si>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</si>
  <si>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</si>
  <si>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</si>
  <si>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</si>
  <si>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</si>
  <si>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</si>
  <si>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</si>
  <si>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</si>
  <si>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</si>
  <si>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</si>
  <si>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</si>
  <si>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</si>
  <si>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</si>
  <si>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</si>
  <si>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</si>
  <si>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</si>
  <si>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</si>
  <si>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</si>
  <si>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</si>
  <si>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</si>
  <si>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</si>
  <si>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</si>
  <si>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</si>
  <si>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</si>
  <si>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</si>
  <si>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</si>
  <si>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</si>
  <si>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</si>
  <si>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</si>
  <si>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</si>
  <si>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</si>
  <si>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</si>
  <si>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</si>
  <si>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</si>
  <si>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</si>
  <si>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</si>
  <si>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</si>
  <si>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</si>
  <si>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</si>
  <si>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</si>
  <si>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</si>
  <si>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</si>
  <si>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</si>
  <si>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</si>
  <si>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</si>
  <si>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</si>
  <si>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</si>
  <si>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</si>
  <si>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</si>
  <si>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</si>
  <si>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</si>
  <si>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</si>
  <si>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</si>
  <si>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</si>
  <si>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</si>
  <si>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</si>
  <si>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</si>
  <si>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</si>
  <si>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</si>
  <si>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</si>
  <si>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</si>
  <si>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</si>
  <si>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</si>
  <si>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</si>
  <si>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</si>
  <si>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</si>
  <si>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</si>
  <si>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</si>
  <si>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</si>
  <si>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</si>
  <si>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</si>
  <si>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</si>
  <si>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</si>
  <si>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</si>
  <si>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</si>
  <si>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</si>
  <si>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</si>
  <si>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</si>
  <si>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</si>
  <si>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</si>
  <si>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</si>
  <si>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</si>
  <si>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</si>
  <si>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</si>
  <si>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</si>
  <si>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</si>
  <si>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</si>
  <si>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</si>
  <si>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</si>
  <si>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</si>
  <si>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</si>
  <si>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</si>
  <si>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</si>
  <si>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</si>
  <si>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</si>
  <si>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</si>
  <si>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</si>
  <si>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</si>
  <si>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</si>
  <si>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</si>
  <si>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</si>
  <si>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</si>
  <si>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</si>
  <si>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</si>
  <si>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</si>
  <si>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</si>
  <si>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</si>
  <si>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</si>
  <si>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</si>
  <si>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</si>
  <si>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</si>
  <si>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</si>
  <si>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</si>
  <si>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</si>
  <si>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</si>
  <si>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</si>
  <si>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</si>
  <si>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</si>
  <si>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</si>
  <si>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</si>
  <si>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</si>
  <si>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</si>
  <si>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</si>
  <si>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</si>
  <si>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</si>
  <si>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</si>
  <si>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</si>
  <si>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</si>
  <si>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</si>
  <si>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</si>
  <si>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</si>
  <si>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</si>
  <si>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</si>
  <si>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</si>
  <si>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</si>
  <si>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</si>
  <si>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</si>
  <si>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</si>
  <si>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</si>
  <si>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</si>
  <si>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</si>
  <si>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</si>
  <si>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</si>
  <si>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</si>
  <si>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</si>
  <si>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</si>
  <si>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</si>
  <si>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</si>
  <si>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</si>
  <si>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</si>
  <si>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</si>
  <si>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</si>
  <si>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</si>
  <si>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</si>
  <si>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</si>
  <si>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</si>
  <si>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</si>
  <si>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</si>
  <si>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</si>
  <si>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</si>
  <si>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</si>
  <si>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</si>
  <si>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</si>
  <si>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</si>
  <si>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</si>
  <si>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</si>
  <si>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</si>
  <si>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</si>
  <si>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</si>
  <si>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</si>
  <si>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</si>
  <si>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</si>
  <si>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</si>
  <si>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</si>
  <si>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</si>
  <si>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</si>
  <si>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</si>
  <si>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</si>
  <si>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</si>
  <si>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</si>
  <si>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</si>
  <si>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</si>
  <si>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</si>
  <si>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</si>
  <si>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</si>
  <si>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</si>
  <si>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</si>
  <si>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</si>
  <si>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</si>
  <si>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</si>
  <si>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</si>
  <si>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</si>
  <si>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</si>
  <si>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</si>
  <si>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</si>
  <si>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</si>
  <si>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</si>
  <si>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</si>
  <si>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</si>
  <si>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</si>
  <si>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</si>
  <si>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</si>
  <si>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</si>
  <si>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</si>
  <si>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</si>
  <si>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</si>
  <si>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</si>
  <si>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</si>
  <si>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</si>
  <si>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</si>
  <si>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</si>
  <si>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</si>
  <si>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</si>
  <si>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</si>
  <si>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</si>
  <si>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</si>
  <si>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</si>
  <si>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</si>
  <si>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</si>
  <si>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</si>
  <si>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</si>
  <si>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</si>
  <si>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</si>
  <si>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</si>
  <si>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</si>
  <si>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</si>
  <si>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</si>
  <si>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</si>
  <si>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</si>
  <si>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</si>
  <si>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</si>
  <si>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</si>
  <si>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</si>
  <si>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</si>
  <si>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</si>
  <si>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</si>
  <si>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</si>
  <si>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</si>
  <si>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</si>
  <si>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</si>
  <si>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</si>
  <si>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</si>
  <si>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</si>
  <si>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</si>
  <si>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</si>
  <si>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</si>
  <si>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</si>
  <si>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</si>
  <si>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</si>
  <si>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</si>
  <si>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</si>
  <si>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</si>
  <si>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</si>
  <si>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</si>
  <si>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</si>
  <si>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</si>
  <si>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</si>
  <si>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</si>
  <si>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</si>
  <si>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</si>
  <si>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</si>
  <si>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</si>
  <si>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</si>
  <si>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</si>
  <si>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</si>
  <si>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</si>
  <si>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</si>
  <si>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</si>
  <si>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</si>
  <si>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</si>
  <si>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</si>
  <si>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</si>
  <si>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</si>
  <si>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</si>
  <si>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</si>
  <si>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</si>
  <si>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</si>
  <si>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</si>
  <si>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</si>
  <si>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</si>
  <si>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</si>
  <si>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</si>
  <si>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</si>
  <si>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</si>
  <si>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</si>
  <si>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</si>
  <si>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</si>
  <si>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</si>
  <si>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</si>
  <si>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</si>
  <si>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</si>
  <si>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</si>
  <si>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</si>
  <si>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</si>
  <si>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</si>
  <si>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</si>
  <si>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</si>
  <si>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</si>
  <si>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</si>
  <si>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</si>
  <si>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</si>
  <si>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</si>
  <si>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</si>
  <si>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</si>
  <si>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</si>
  <si>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</si>
  <si>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</si>
  <si>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</si>
  <si>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</si>
  <si>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</si>
  <si>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</si>
  <si>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</si>
  <si>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</si>
  <si>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</si>
  <si>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</si>
  <si>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</si>
  <si>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</si>
  <si>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</si>
  <si>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</si>
  <si>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</si>
  <si>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</si>
  <si>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</si>
  <si>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</si>
  <si>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</si>
  <si>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</si>
  <si>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</si>
  <si>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</si>
  <si>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</si>
  <si>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</si>
  <si>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</si>
  <si>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</si>
  <si>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</si>
  <si>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</si>
  <si>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</si>
  <si>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</si>
  <si>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</si>
  <si>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</si>
  <si>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</si>
  <si>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</si>
  <si>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</si>
  <si>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</si>
  <si>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</si>
  <si>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</si>
  <si>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</si>
  <si>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</si>
  <si>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</si>
  <si>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</si>
  <si>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</si>
  <si>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</si>
  <si>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</si>
  <si>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</si>
  <si>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</si>
  <si>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</si>
  <si>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</si>
  <si>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</si>
  <si>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</si>
  <si>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</si>
  <si>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</si>
  <si>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</si>
  <si>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</si>
  <si>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</si>
  <si>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</si>
  <si>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</si>
  <si>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</si>
  <si>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</si>
  <si>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</si>
  <si>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</si>
  <si>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</si>
  <si>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</si>
  <si>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</si>
  <si>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</si>
  <si>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</si>
  <si>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</si>
  <si>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</si>
  <si>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</si>
  <si>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</si>
  <si>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</si>
  <si>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</si>
  <si>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</si>
  <si>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</si>
  <si>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</si>
  <si>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</si>
  <si>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</si>
  <si>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</si>
  <si>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</si>
  <si>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</si>
  <si>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</si>
  <si>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</si>
  <si>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</si>
  <si>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</si>
  <si>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</si>
  <si>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</si>
  <si>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</si>
  <si>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</si>
  <si>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</si>
  <si>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</si>
  <si>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</si>
  <si>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</si>
  <si>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</si>
  <si>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</si>
  <si>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</si>
  <si>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</si>
  <si>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</si>
  <si>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</si>
  <si>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</si>
  <si>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</si>
  <si>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</si>
  <si>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</si>
  <si>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</si>
  <si>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</si>
  <si>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</si>
  <si>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</si>
  <si>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</si>
  <si>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</si>
  <si>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</si>
  <si>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</si>
  <si>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</si>
  <si>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</si>
  <si>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</si>
  <si>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</si>
  <si>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</si>
  <si>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</si>
  <si>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</si>
  <si>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</si>
  <si>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</si>
  <si>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</si>
  <si>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</si>
  <si>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</si>
  <si>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</si>
  <si>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</si>
  <si>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</si>
  <si>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</si>
  <si>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</si>
  <si>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</si>
  <si>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</si>
  <si>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</si>
  <si>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</si>
  <si>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</si>
  <si>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</si>
  <si>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</si>
  <si>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</si>
  <si>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</si>
  <si>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</si>
  <si>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</si>
  <si>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</si>
  <si>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</si>
  <si>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</si>
  <si>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</si>
  <si>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</si>
  <si>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</si>
  <si>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</si>
  <si>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</si>
  <si>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</si>
  <si>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</si>
  <si>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</si>
  <si>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</si>
  <si>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</si>
  <si>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</si>
  <si>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</si>
  <si>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</si>
  <si>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</si>
  <si>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</si>
  <si>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</si>
  <si>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</si>
  <si>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</si>
  <si>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</si>
  <si>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</si>
  <si>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</si>
  <si>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</si>
  <si>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</si>
  <si>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</si>
  <si>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</si>
  <si>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</si>
  <si>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</si>
  <si>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</si>
  <si>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</si>
  <si>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</si>
  <si>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</si>
  <si>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</si>
  <si>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</si>
  <si>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</si>
  <si>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</si>
  <si>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</si>
  <si>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</si>
  <si>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</si>
  <si>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</si>
  <si>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</si>
  <si>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</si>
  <si>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</si>
  <si>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</si>
  <si>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</si>
  <si>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</si>
  <si>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</si>
  <si>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</si>
  <si>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</si>
  <si>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</si>
  <si>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</si>
  <si>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</si>
  <si>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</si>
  <si>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</si>
  <si>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</si>
  <si>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</si>
  <si>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</si>
  <si>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</si>
  <si>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</si>
  <si>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</si>
  <si>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</si>
  <si>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</si>
  <si>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</si>
  <si>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</si>
  <si>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</si>
  <si>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</si>
  <si>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</si>
  <si>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</si>
  <si>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</si>
  <si>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</si>
  <si>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</si>
  <si>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</si>
  <si>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</si>
  <si>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</si>
  <si>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</si>
  <si>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</si>
  <si>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</si>
  <si>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</si>
  <si>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</si>
  <si>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</si>
  <si>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</si>
  <si>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</si>
  <si>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</si>
  <si>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</si>
  <si>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</si>
  <si>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</si>
  <si>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</si>
  <si>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</si>
  <si>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</si>
  <si>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</si>
  <si>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</si>
  <si>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</si>
  <si>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</si>
  <si>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</si>
  <si>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</si>
  <si>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</si>
  <si>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</si>
  <si>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</si>
  <si>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</si>
  <si>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</si>
  <si>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</si>
  <si>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</si>
  <si>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</si>
  <si>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</si>
  <si>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</si>
  <si>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</si>
  <si>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</si>
  <si>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</si>
  <si>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</si>
  <si>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</si>
  <si>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</si>
  <si>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</si>
  <si>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</si>
  <si>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</si>
  <si>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</si>
  <si>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</si>
  <si>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</si>
  <si>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</si>
  <si>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</si>
  <si>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</si>
  <si>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</si>
  <si>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</si>
  <si>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</si>
  <si>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</si>
  <si>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</si>
  <si>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</si>
  <si>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</si>
  <si>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</si>
  <si>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</si>
  <si>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</si>
  <si>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</si>
  <si>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</si>
  <si>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</si>
  <si>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</si>
  <si>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</si>
  <si>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</si>
  <si>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</si>
  <si>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</si>
  <si>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</si>
  <si>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</si>
  <si>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</si>
  <si>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</si>
  <si>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</si>
  <si>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</si>
  <si>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</si>
  <si>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</si>
  <si>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</si>
  <si>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</si>
  <si>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</si>
  <si>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</si>
  <si>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</si>
  <si>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</si>
  <si>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</si>
  <si>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</si>
  <si>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</si>
  <si>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</si>
  <si>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</si>
  <si>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</si>
  <si>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</si>
  <si>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</si>
  <si>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</si>
  <si>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</si>
  <si>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</si>
  <si>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</si>
  <si>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</si>
  <si>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</si>
  <si>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</si>
  <si>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</si>
  <si>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</si>
  <si>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</si>
  <si>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</si>
  <si>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</si>
  <si>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</si>
  <si>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</si>
  <si>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</si>
  <si>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</si>
  <si>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</si>
  <si>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</si>
  <si>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</si>
  <si>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</si>
  <si>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</si>
  <si>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</si>
  <si>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</si>
  <si>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</si>
  <si>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</si>
  <si>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</si>
  <si>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</si>
  <si>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</si>
  <si>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</si>
  <si>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</si>
  <si>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</si>
  <si>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</si>
  <si>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</si>
  <si>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</si>
  <si>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</si>
  <si>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</si>
  <si>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</si>
  <si>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</si>
  <si>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</si>
  <si>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</si>
  <si>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</si>
  <si>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</si>
  <si>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</si>
  <si>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</si>
  <si>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</si>
  <si>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</si>
  <si>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</si>
  <si>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</si>
  <si>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</si>
  <si>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</si>
  <si>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</si>
  <si>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</si>
  <si>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</si>
  <si>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</si>
  <si>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</si>
  <si>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</si>
  <si>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</si>
  <si>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</si>
  <si>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</si>
  <si>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</si>
  <si>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</si>
  <si>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</si>
  <si>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</si>
  <si>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</si>
  <si>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</si>
  <si>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</si>
  <si>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</si>
  <si>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</si>
  <si>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</si>
  <si>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</si>
  <si>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</si>
  <si>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</si>
  <si>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</si>
  <si>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</si>
  <si>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</si>
  <si>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</si>
  <si>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</si>
  <si>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</si>
  <si>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</si>
  <si>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</si>
  <si>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</si>
  <si>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</si>
  <si>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</si>
  <si>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</si>
  <si>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</si>
  <si>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</si>
  <si>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</si>
  <si>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</si>
  <si>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</si>
  <si>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</si>
  <si>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</si>
  <si>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</si>
  <si>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</si>
  <si>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</si>
  <si>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</si>
  <si>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</si>
  <si>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</si>
  <si>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</si>
  <si>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</si>
  <si>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</si>
  <si>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</si>
  <si>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</si>
  <si>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</si>
  <si>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</si>
  <si>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</si>
  <si>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</si>
  <si>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</si>
  <si>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</si>
  <si>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</si>
  <si>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</si>
  <si>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</si>
  <si>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</si>
  <si>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</si>
  <si>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</si>
  <si>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</si>
  <si>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</si>
  <si>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</si>
  <si>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</si>
  <si>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</si>
  <si>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</si>
  <si>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</si>
  <si>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</si>
  <si>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</si>
  <si>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</si>
  <si>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</si>
  <si>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</si>
  <si>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</si>
  <si>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</si>
  <si>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</si>
  <si>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</si>
  <si>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</si>
  <si>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</si>
  <si>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</si>
  <si>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</si>
  <si>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</si>
  <si>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</si>
  <si>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</si>
  <si>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</si>
  <si>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</si>
  <si>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</si>
  <si>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</si>
  <si>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</si>
  <si>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</si>
  <si>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</si>
  <si>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</si>
  <si>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</si>
  <si>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</si>
  <si>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</si>
  <si>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</si>
  <si>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</si>
  <si>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</si>
  <si>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</si>
  <si>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</si>
  <si>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</si>
  <si>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</si>
  <si>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</si>
  <si>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</si>
  <si>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</si>
  <si>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</si>
  <si>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</si>
  <si>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</si>
  <si>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</si>
  <si>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</si>
  <si>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</si>
  <si>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</si>
  <si>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</si>
  <si>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</si>
  <si>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</si>
  <si>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</si>
  <si>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</si>
  <si>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</si>
  <si>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</si>
  <si>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</si>
  <si>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</si>
  <si>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</si>
  <si>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</si>
  <si>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</si>
  <si>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</si>
  <si>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</si>
  <si>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</si>
  <si>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</si>
  <si>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</si>
  <si>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</si>
  <si>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</si>
  <si>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</si>
  <si>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</si>
  <si>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</si>
  <si>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</si>
  <si>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</si>
  <si>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</si>
  <si>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</si>
  <si>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</si>
  <si>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</si>
  <si>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</si>
  <si>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</si>
  <si>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</si>
  <si>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</si>
  <si>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</si>
  <si>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</si>
  <si>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</si>
  <si>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</si>
  <si>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</si>
  <si>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</si>
  <si>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</si>
  <si>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</si>
  <si>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</si>
  <si>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</si>
  <si>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</si>
  <si>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</si>
  <si>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</si>
  <si>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</si>
  <si>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</si>
  <si>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</si>
  <si>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</si>
  <si>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</si>
  <si>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</si>
  <si>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</si>
  <si>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</si>
  <si>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</si>
  <si>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</si>
  <si>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</si>
  <si>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</si>
  <si>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</si>
  <si>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</si>
  <si>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</si>
  <si>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</si>
  <si>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</si>
  <si>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</si>
  <si>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</si>
  <si>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</si>
  <si>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</si>
  <si>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</si>
  <si>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</si>
  <si>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</si>
  <si>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</si>
  <si>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</si>
  <si>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</si>
  <si>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</si>
  <si>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</si>
  <si>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</si>
  <si>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</si>
  <si>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</si>
  <si>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</si>
  <si>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</si>
  <si>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</si>
  <si>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</si>
  <si>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</si>
  <si>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</si>
  <si>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</si>
  <si>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</si>
  <si>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</si>
  <si>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</si>
  <si>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</si>
  <si>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</si>
  <si>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</si>
  <si>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</si>
  <si>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</si>
  <si>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</si>
  <si>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</si>
  <si>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</si>
  <si>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</si>
  <si>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</si>
  <si>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</si>
  <si>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</si>
  <si>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</si>
  <si>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</si>
  <si>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</si>
  <si>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</si>
  <si>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</si>
  <si>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</si>
  <si>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</si>
  <si>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</si>
  <si>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</si>
  <si>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</si>
  <si>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</si>
  <si>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</si>
  <si>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</si>
  <si>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</si>
  <si>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</si>
  <si>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</si>
  <si>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</si>
  <si>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</si>
  <si>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</si>
  <si>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</si>
  <si>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</si>
  <si>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</si>
  <si>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</si>
  <si>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</si>
  <si>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</si>
  <si>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</si>
  <si>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</si>
  <si>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</si>
  <si>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</si>
  <si>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</si>
  <si>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</si>
  <si>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</si>
  <si>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</si>
  <si>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</si>
  <si>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</si>
  <si>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</si>
  <si>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</si>
  <si>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</si>
  <si>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</si>
  <si>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</si>
  <si>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</si>
  <si>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</si>
  <si>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</si>
  <si>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</si>
  <si>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</si>
  <si>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</si>
  <si>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</si>
  <si>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</si>
  <si>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</si>
  <si>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</si>
  <si>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</si>
  <si>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</si>
  <si>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</si>
  <si>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</si>
  <si>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</si>
  <si>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</si>
  <si>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</si>
  <si>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</si>
  <si>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</si>
  <si>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</si>
  <si>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</si>
  <si>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</si>
  <si>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</si>
  <si>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</si>
  <si>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</si>
  <si>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</si>
  <si>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</si>
  <si>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</si>
  <si>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</si>
  <si>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</si>
  <si>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</si>
  <si>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</si>
  <si>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</si>
  <si>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</si>
  <si>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</si>
  <si>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</si>
  <si>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</si>
  <si>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</si>
  <si>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</si>
  <si>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</si>
  <si>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</si>
  <si>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</si>
  <si>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</si>
  <si>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</si>
  <si>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</si>
  <si>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</si>
  <si>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</si>
  <si>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</si>
  <si>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</si>
  <si>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</si>
  <si>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</si>
  <si>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</si>
  <si>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</si>
  <si>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</si>
  <si>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</si>
  <si>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</si>
  <si>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</si>
  <si>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</si>
  <si>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</si>
  <si>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</si>
  <si>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</si>
  <si>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</si>
  <si>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</si>
  <si>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</si>
  <si>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</si>
  <si>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</si>
  <si>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</si>
  <si>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</si>
  <si>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</si>
  <si>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</si>
  <si>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</si>
  <si>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</si>
  <si>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</si>
  <si>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</si>
  <si>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</si>
  <si>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</si>
  <si>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</si>
  <si>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</si>
  <si>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</si>
  <si>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</si>
  <si>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</si>
  <si>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</si>
  <si>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</si>
  <si>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</si>
  <si>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</si>
  <si>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</si>
  <si>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</si>
  <si>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</si>
  <si>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</si>
  <si>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</si>
  <si>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</si>
  <si>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</si>
  <si>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</si>
  <si>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</si>
  <si>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</si>
  <si>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</si>
  <si>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</si>
  <si>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</si>
  <si>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</si>
  <si>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</si>
  <si>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</si>
  <si>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</si>
  <si>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</si>
  <si>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</si>
  <si>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</si>
  <si>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</si>
  <si>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</si>
  <si>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</si>
  <si>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</si>
  <si>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</si>
  <si>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</si>
  <si>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</si>
  <si>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</si>
  <si>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</si>
  <si>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</si>
  <si>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</si>
  <si>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</si>
  <si>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</si>
  <si>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</si>
  <si>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</si>
  <si>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</si>
  <si>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</si>
  <si>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</si>
  <si>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</si>
  <si>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</si>
  <si>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</si>
  <si>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</si>
  <si>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</si>
  <si>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</si>
  <si>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</si>
  <si>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</si>
  <si>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</si>
  <si>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</si>
  <si>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</si>
  <si>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</si>
  <si>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</si>
  <si>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</si>
  <si>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</si>
  <si>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</si>
  <si>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</si>
  <si>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</si>
  <si>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</si>
  <si>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</si>
  <si>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</si>
  <si>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</si>
  <si>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</si>
  <si>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</si>
  <si>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</si>
  <si>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</si>
  <si>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</si>
  <si>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</si>
  <si>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</si>
  <si>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</si>
  <si>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</si>
  <si>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</si>
  <si>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</si>
  <si>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</si>
  <si>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</si>
  <si>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</si>
  <si>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</si>
  <si>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</si>
  <si>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</si>
  <si>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</si>
  <si>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</si>
  <si>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</si>
  <si>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</si>
  <si>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</si>
  <si>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</si>
  <si>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</si>
  <si>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</si>
  <si>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</si>
  <si>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</si>
  <si>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</si>
  <si>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</si>
  <si>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</si>
  <si>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</si>
  <si>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</si>
  <si>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</si>
  <si>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</si>
  <si>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</si>
  <si>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</si>
  <si>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</si>
  <si>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</si>
  <si>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</si>
  <si>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</si>
  <si>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</si>
  <si>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</si>
  <si>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</si>
  <si>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</si>
  <si>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</si>
  <si>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</si>
  <si>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</si>
  <si>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</si>
  <si>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</si>
  <si>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</si>
  <si>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</si>
  <si>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</si>
  <si>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</si>
  <si>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</si>
  <si>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</si>
  <si>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</si>
  <si>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</si>
  <si>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</si>
  <si>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</si>
  <si>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</si>
  <si>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</si>
  <si>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</si>
  <si>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</si>
  <si>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</si>
  <si>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</si>
  <si>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</si>
  <si>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</si>
  <si>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</si>
  <si>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</si>
  <si>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</si>
  <si>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</si>
  <si>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</si>
  <si>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</si>
  <si>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</si>
  <si>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</si>
  <si>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</si>
  <si>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</si>
  <si>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</si>
  <si>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</si>
  <si>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</si>
  <si>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</si>
  <si>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</si>
  <si>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</si>
  <si>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</si>
  <si>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</si>
  <si>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</si>
  <si>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</si>
  <si>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</si>
  <si>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</si>
  <si>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</si>
  <si>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</si>
  <si>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</si>
  <si>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</si>
  <si>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</si>
  <si>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</si>
  <si>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</si>
  <si>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</si>
  <si>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</si>
  <si>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</si>
  <si>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</si>
  <si>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</si>
  <si>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</si>
  <si>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</si>
  <si>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</si>
  <si>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</si>
  <si>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</si>
  <si>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</si>
  <si>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</si>
  <si>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</si>
  <si>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</si>
  <si>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</si>
  <si>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</si>
  <si>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</si>
  <si>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</si>
  <si>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</si>
  <si>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</si>
  <si>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</si>
  <si>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</si>
  <si>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</si>
  <si>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</si>
  <si>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</si>
  <si>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</si>
  <si>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</si>
  <si>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</si>
  <si>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</si>
  <si>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</si>
  <si>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</si>
  <si>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</si>
  <si>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</si>
  <si>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</si>
  <si>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</si>
  <si>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</si>
  <si>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</si>
  <si>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</si>
  <si>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</si>
  <si>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</si>
  <si>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</si>
  <si>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</si>
  <si>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</si>
  <si>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</si>
  <si>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</si>
  <si>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</si>
  <si>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</si>
  <si>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</si>
  <si>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</si>
  <si>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</si>
  <si>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</si>
  <si>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</si>
  <si>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</si>
  <si>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</si>
  <si>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</si>
  <si>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</si>
  <si>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</si>
  <si>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</si>
  <si>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</si>
  <si>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</si>
  <si>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</si>
  <si>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</si>
  <si>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</si>
  <si>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</si>
  <si>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</si>
  <si>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</si>
  <si>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</si>
  <si>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</si>
  <si>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</si>
  <si>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</si>
  <si>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</si>
  <si>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</si>
  <si>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</si>
  <si>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</si>
  <si>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</si>
  <si>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</si>
  <si>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</si>
  <si>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</si>
  <si>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</si>
  <si>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</si>
  <si>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</si>
  <si>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</si>
  <si>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</si>
  <si>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</si>
  <si>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</si>
  <si>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</si>
  <si>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</si>
  <si>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</si>
  <si>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</si>
  <si>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</si>
  <si>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</si>
  <si>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</si>
  <si>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</si>
  <si>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</si>
  <si>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</si>
  <si>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</si>
  <si>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</si>
  <si>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</si>
  <si>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</si>
  <si>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</si>
  <si>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</si>
  <si>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</si>
  <si>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</si>
  <si>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</si>
  <si>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</si>
  <si>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</si>
  <si>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</si>
  <si>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</si>
  <si>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</si>
  <si>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</si>
  <si>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</si>
  <si>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</si>
  <si>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</si>
  <si>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</si>
  <si>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</si>
  <si>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</si>
  <si>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</si>
  <si>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</si>
  <si>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</si>
  <si>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</si>
  <si>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</si>
  <si>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</si>
  <si>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</si>
  <si>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</si>
  <si>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</si>
  <si>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</si>
  <si>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</si>
  <si>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</si>
  <si>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</si>
  <si>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</si>
  <si>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</si>
  <si>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</si>
  <si>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</si>
  <si>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</si>
  <si>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</si>
  <si>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</si>
  <si>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</si>
  <si>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</si>
  <si>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</si>
  <si>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</si>
  <si>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</si>
  <si>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</si>
  <si>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</si>
  <si>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</si>
  <si>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</si>
  <si>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</si>
  <si>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</si>
  <si>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</si>
  <si>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</si>
  <si>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</si>
  <si>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</si>
  <si>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</si>
  <si>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</si>
  <si>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</si>
  <si>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</si>
  <si>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</si>
  <si>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</si>
  <si>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</si>
  <si>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</si>
  <si>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</si>
  <si>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</si>
  <si>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</si>
  <si>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</si>
  <si>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</si>
  <si>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</si>
  <si>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</si>
  <si>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</si>
  <si>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</si>
  <si>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</si>
  <si>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</si>
  <si>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</si>
  <si>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</si>
  <si>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</si>
  <si>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</si>
  <si>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</si>
  <si>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</si>
  <si>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</si>
  <si>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</si>
  <si>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</si>
  <si>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</si>
  <si>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</si>
  <si>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</si>
  <si>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</si>
  <si>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</si>
  <si>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</si>
  <si>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</si>
  <si>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</si>
  <si>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</si>
  <si>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</si>
  <si>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</si>
  <si>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</si>
  <si>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</si>
  <si>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</si>
  <si>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</si>
  <si>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</si>
  <si>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</si>
  <si>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</si>
  <si>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</si>
  <si>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</si>
  <si>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</si>
  <si>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</si>
  <si>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</si>
  <si>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</si>
  <si>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</si>
  <si>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</si>
  <si>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</si>
  <si>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</si>
  <si>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</si>
  <si>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</si>
  <si>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</si>
  <si>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</si>
  <si>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</si>
  <si>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</si>
  <si>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</si>
  <si>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</si>
  <si>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</si>
  <si>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</si>
  <si>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</si>
  <si>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</si>
  <si>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</si>
  <si>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</si>
  <si>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</si>
  <si>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</si>
  <si>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</si>
  <si>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</si>
  <si>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</si>
  <si>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</si>
  <si>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</si>
  <si>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</si>
  <si>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</si>
  <si>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</si>
  <si>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</si>
  <si>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</si>
  <si>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</si>
  <si>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</si>
  <si>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</si>
  <si>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</si>
  <si>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</si>
  <si>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</si>
  <si>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</si>
  <si>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</si>
  <si>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</si>
  <si>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</si>
  <si>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</si>
  <si>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</si>
  <si>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</si>
  <si>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</si>
  <si>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</si>
  <si>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</si>
  <si>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</si>
  <si>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</si>
  <si>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</si>
  <si>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</si>
  <si>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</si>
  <si>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</si>
  <si>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</si>
  <si>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</si>
  <si>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</si>
  <si>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</si>
  <si>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</si>
  <si>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</si>
  <si>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</si>
  <si>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</si>
  <si>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</si>
  <si>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</si>
  <si>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</si>
  <si>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</si>
  <si>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</si>
  <si>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</si>
  <si>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</si>
  <si>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</si>
  <si>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</si>
  <si>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</si>
  <si>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</si>
  <si>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</si>
  <si>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</si>
  <si>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</si>
  <si>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</si>
  <si>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</si>
  <si>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</si>
  <si>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</si>
  <si>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</si>
  <si>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</si>
  <si>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</si>
  <si>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</si>
  <si>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</si>
  <si>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</si>
  <si>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</si>
  <si>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</si>
  <si>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</si>
  <si>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</si>
  <si>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</si>
  <si>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</si>
  <si>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</si>
  <si>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</si>
  <si>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</si>
  <si>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</si>
  <si>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</si>
  <si>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</si>
  <si>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</si>
  <si>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</si>
  <si>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</si>
  <si>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</si>
  <si>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</si>
  <si>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</si>
  <si>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</si>
  <si>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</si>
  <si>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</si>
  <si>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</si>
  <si>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</si>
  <si>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</si>
  <si>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</si>
  <si>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</si>
  <si>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</si>
  <si>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</si>
  <si>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</si>
  <si>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</si>
  <si>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</si>
  <si>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</si>
  <si>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</si>
  <si>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</si>
  <si>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</si>
  <si>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</si>
  <si>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</si>
  <si>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</si>
  <si>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</si>
  <si>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</si>
  <si>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</si>
  <si>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</si>
  <si>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</si>
  <si>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</si>
  <si>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</si>
  <si>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</si>
  <si>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</si>
  <si>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</si>
  <si>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</si>
  <si>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</si>
  <si>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</si>
  <si>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</si>
  <si>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</si>
  <si>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</si>
  <si>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</si>
  <si>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</si>
  <si>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</si>
  <si>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</si>
  <si>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</si>
  <si>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</si>
  <si>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</si>
  <si>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</si>
  <si>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</si>
  <si>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</si>
  <si>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</si>
  <si>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</si>
  <si>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</si>
  <si>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</si>
  <si>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</si>
  <si>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</si>
  <si>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</si>
  <si>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</si>
  <si>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</si>
  <si>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</si>
  <si>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</si>
  <si>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</si>
  <si>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</si>
  <si>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</si>
  <si>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</si>
  <si>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</si>
  <si>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</si>
  <si>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</si>
  <si>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</si>
  <si>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</si>
  <si>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</si>
  <si>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</si>
  <si>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</si>
  <si>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</si>
  <si>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</si>
  <si>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</si>
  <si>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</si>
  <si>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</si>
  <si>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</si>
  <si>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</si>
  <si>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</si>
  <si>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</si>
  <si>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</si>
  <si>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</si>
  <si>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</si>
  <si>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</si>
  <si>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</si>
  <si>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</si>
  <si>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</si>
  <si>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</si>
  <si>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</si>
  <si>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</si>
  <si>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</si>
  <si>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</si>
  <si>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</si>
  <si>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</si>
  <si>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</si>
  <si>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</si>
  <si>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</si>
  <si>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</si>
  <si>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</si>
  <si>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</si>
  <si>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</si>
  <si>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</si>
  <si>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</si>
  <si>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</si>
  <si>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</si>
  <si>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</si>
  <si>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</si>
  <si>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</si>
  <si>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</si>
  <si>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</si>
  <si>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</si>
  <si>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</si>
  <si>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</si>
  <si>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</si>
  <si>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</si>
  <si>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</si>
  <si>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</si>
  <si>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</si>
  <si>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</si>
  <si>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</si>
  <si>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</si>
  <si>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</si>
  <si>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</si>
  <si>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</si>
  <si>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</si>
  <si>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</si>
  <si>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</si>
  <si>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</si>
  <si>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</si>
  <si>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</si>
  <si>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</si>
  <si>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</si>
  <si>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</si>
  <si>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</si>
  <si>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</si>
  <si>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</si>
  <si>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</si>
  <si>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</si>
  <si>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</si>
  <si>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</si>
  <si>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</si>
  <si>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</si>
  <si>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</si>
  <si>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</si>
  <si>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</si>
  <si>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</si>
  <si>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</si>
  <si>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</si>
  <si>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</si>
  <si>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</si>
  <si>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</si>
  <si>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</si>
  <si>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</si>
  <si>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</si>
  <si>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</si>
  <si>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</si>
  <si>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</si>
  <si>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</si>
  <si>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</si>
  <si>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</si>
  <si>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</si>
  <si>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</si>
  <si>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</si>
  <si>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</si>
  <si>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</si>
  <si>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</si>
  <si>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</si>
  <si>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</si>
  <si>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</si>
  <si>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</si>
  <si>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</si>
  <si>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</si>
  <si>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</si>
  <si>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</si>
  <si>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</si>
  <si>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</si>
  <si>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</si>
  <si>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</si>
  <si>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</si>
  <si>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</si>
  <si>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</si>
  <si>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</si>
  <si>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</si>
  <si>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</si>
  <si>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</si>
  <si>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</si>
  <si>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</si>
  <si>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</si>
  <si>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</si>
  <si>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</si>
  <si>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</si>
  <si>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</si>
  <si>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</si>
  <si>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</si>
  <si>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</si>
  <si>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</si>
  <si>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</si>
  <si>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</si>
  <si>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</si>
  <si>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</si>
  <si>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</si>
  <si>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</si>
  <si>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</si>
  <si>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</si>
  <si>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</si>
  <si>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</si>
  <si>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</si>
  <si>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</si>
  <si>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</si>
  <si>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</si>
  <si>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</si>
  <si>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</si>
  <si>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</si>
  <si>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</si>
  <si>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</si>
  <si>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</si>
  <si>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</si>
  <si>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</si>
  <si>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</si>
  <si>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</si>
  <si>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</si>
  <si>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</si>
  <si>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</si>
  <si>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</si>
  <si>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</si>
  <si>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</si>
  <si>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</si>
  <si>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</si>
  <si>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</si>
  <si>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</si>
  <si>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</si>
  <si>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</si>
  <si>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</si>
  <si>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</si>
  <si>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</si>
  <si>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</si>
  <si>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</si>
  <si>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</si>
  <si>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</si>
  <si>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</si>
  <si>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</si>
  <si>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</si>
  <si>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</si>
  <si>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</si>
  <si>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</si>
  <si>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</si>
  <si>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</si>
  <si>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</si>
  <si>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</si>
  <si>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</si>
  <si>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</si>
  <si>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</si>
  <si>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</si>
  <si>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</si>
  <si>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</si>
  <si>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</si>
  <si>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</si>
  <si>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</si>
  <si>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</si>
  <si>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</si>
  <si>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</si>
  <si>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</si>
  <si>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</si>
  <si>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</si>
  <si>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</si>
  <si>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</si>
  <si>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</si>
  <si>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</si>
  <si>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</si>
  <si>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</si>
  <si>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</si>
  <si>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</si>
  <si>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</si>
  <si>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</si>
  <si>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</si>
  <si>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</si>
  <si>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</si>
  <si>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</si>
  <si>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</si>
  <si>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</si>
  <si>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</si>
  <si>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</si>
  <si>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</si>
  <si>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</si>
  <si>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</si>
  <si>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</si>
  <si>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</si>
  <si>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</si>
  <si>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</si>
  <si>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</si>
  <si>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</si>
  <si>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</si>
  <si>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</si>
  <si>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</si>
  <si>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</si>
  <si>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</si>
  <si>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</si>
  <si>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</si>
  <si>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</si>
  <si>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</si>
  <si>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</si>
  <si>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</si>
  <si>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</si>
  <si>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</si>
  <si>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</si>
  <si>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</si>
  <si>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</si>
  <si>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</si>
  <si>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</si>
  <si>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</si>
  <si>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</si>
  <si>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</si>
  <si>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</si>
  <si>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</si>
  <si>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</si>
  <si>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</si>
  <si>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</si>
  <si>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</si>
  <si>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</si>
  <si>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</si>
  <si>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</si>
  <si>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</si>
  <si>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</si>
  <si>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</si>
  <si>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</si>
  <si>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</si>
  <si>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</si>
  <si>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</si>
  <si>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</si>
  <si>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</si>
  <si>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</si>
  <si>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</si>
  <si>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</si>
  <si>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</si>
  <si>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</si>
  <si>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</si>
  <si>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</si>
  <si>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</si>
  <si>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</si>
  <si>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</si>
  <si>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</si>
  <si>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</si>
  <si>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</si>
  <si>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</si>
  <si>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</si>
  <si>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</si>
  <si>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</si>
  <si>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</si>
  <si>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</si>
  <si>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</si>
  <si>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</si>
  <si>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</si>
  <si>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</si>
  <si>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</si>
  <si>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</si>
  <si>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</si>
  <si>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</si>
  <si>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</si>
  <si>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</si>
  <si>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</si>
  <si>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</si>
  <si>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</si>
  <si>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</si>
  <si>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</si>
  <si>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</si>
  <si>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</si>
  <si>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</si>
  <si>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</si>
  <si>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</si>
  <si>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</si>
  <si>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</si>
  <si>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</si>
  <si>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</si>
  <si>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</si>
  <si>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</si>
  <si>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</si>
  <si>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</si>
  <si>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</si>
  <si>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</si>
  <si>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</si>
  <si>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</si>
  <si>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</si>
  <si>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</si>
  <si>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</si>
  <si>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</si>
  <si>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</si>
  <si>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</si>
  <si>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</si>
  <si>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</si>
  <si>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</si>
  <si>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</si>
  <si>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</si>
  <si>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</si>
  <si>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</si>
  <si>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</si>
  <si>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</si>
  <si>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</si>
  <si>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</si>
  <si>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</si>
  <si>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</si>
  <si>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</si>
  <si>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</si>
  <si>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</si>
  <si>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</si>
  <si>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</si>
  <si>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</si>
  <si>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</si>
  <si>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</si>
  <si>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</si>
  <si>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</si>
  <si>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</si>
  <si>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</si>
  <si>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</si>
  <si>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</si>
  <si>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</si>
  <si>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</si>
  <si>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</si>
  <si>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</si>
  <si>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</si>
  <si>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</si>
  <si>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</si>
  <si>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</si>
  <si>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</si>
  <si>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</si>
  <si>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</si>
  <si>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</si>
  <si>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</si>
  <si>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</si>
  <si>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</si>
  <si>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</si>
  <si>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</si>
  <si>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</si>
  <si>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</si>
  <si>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</si>
  <si>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</si>
  <si>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</si>
  <si>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</si>
  <si>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</si>
  <si>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</si>
  <si>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</si>
  <si>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</si>
  <si>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</si>
  <si>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</si>
  <si>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</si>
  <si>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</si>
  <si>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</si>
  <si>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</si>
  <si>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</si>
  <si>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</si>
  <si>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</si>
  <si>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</si>
  <si>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</si>
  <si>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</si>
  <si>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</si>
  <si>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</si>
  <si>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</si>
  <si>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</si>
  <si>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</si>
  <si>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</si>
  <si>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</si>
  <si>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</si>
  <si>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</si>
  <si>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</si>
  <si>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</si>
  <si>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</si>
  <si>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</si>
  <si>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</si>
  <si>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</si>
  <si>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</si>
  <si>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</si>
  <si>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</si>
  <si>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</si>
  <si>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</si>
  <si>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</si>
  <si>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</si>
  <si>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</si>
  <si>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</si>
  <si>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</si>
  <si>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</si>
  <si>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</si>
  <si>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</si>
  <si>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</si>
  <si>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</si>
  <si>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</si>
  <si>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</si>
  <si>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</si>
  <si>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</si>
  <si>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</si>
  <si>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</si>
  <si>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</si>
  <si>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</si>
  <si>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</si>
  <si>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</si>
  <si>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</si>
  <si>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</si>
  <si>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</si>
  <si>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</si>
  <si>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</si>
  <si>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</si>
  <si>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</si>
  <si>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</si>
  <si>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</si>
  <si>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</si>
  <si>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</si>
  <si>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</si>
  <si>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</si>
  <si>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</si>
  <si>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</si>
  <si>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</si>
  <si>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</si>
  <si>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</si>
  <si>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</si>
  <si>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</si>
  <si>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</si>
  <si>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</si>
  <si>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</si>
  <si>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</si>
  <si>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</si>
  <si>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</si>
  <si>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</si>
  <si>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</si>
  <si>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</si>
  <si>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</si>
  <si>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</si>
  <si>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</si>
  <si>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</si>
  <si>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</si>
  <si>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</si>
  <si>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</si>
  <si>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</si>
  <si>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</si>
  <si>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</si>
  <si>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</si>
  <si>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</si>
  <si>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</si>
  <si>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</si>
  <si>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</si>
  <si>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</si>
  <si>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</si>
  <si>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</si>
  <si>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</si>
  <si>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</si>
  <si>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</si>
  <si>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</si>
  <si>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</si>
  <si>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</si>
  <si>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</si>
  <si>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</si>
  <si>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</si>
  <si>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</si>
  <si>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</si>
  <si>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</si>
  <si>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</si>
  <si>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</si>
  <si>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</si>
  <si>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</si>
  <si>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</si>
  <si>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</si>
  <si>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</si>
  <si>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</si>
  <si>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</si>
  <si>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</si>
  <si>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</si>
  <si>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</si>
  <si>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</si>
  <si>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</si>
  <si>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</si>
  <si>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</si>
  <si>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</si>
  <si>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</si>
  <si>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</si>
  <si>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</si>
  <si>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</si>
  <si>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</si>
  <si>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</si>
  <si>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</si>
  <si>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</si>
  <si>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</si>
  <si>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</si>
  <si>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</si>
  <si>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</si>
  <si>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</si>
  <si>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</si>
  <si>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</si>
  <si>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</si>
  <si>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</si>
  <si>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</si>
  <si>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</si>
  <si>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</si>
  <si>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</si>
  <si>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</si>
  <si>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</si>
  <si>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</si>
  <si>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</si>
  <si>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</si>
  <si>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</si>
  <si>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</si>
  <si>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</si>
  <si>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</si>
  <si>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</si>
  <si>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</si>
  <si>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</si>
  <si>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</si>
  <si>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</si>
  <si>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</si>
  <si>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</si>
  <si>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</si>
  <si>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</si>
  <si>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</si>
  <si>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</si>
  <si>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</si>
  <si>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</si>
  <si>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</si>
  <si>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</si>
  <si>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</si>
  <si>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</si>
  <si>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</si>
  <si>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</si>
  <si>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</si>
  <si>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</si>
  <si>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</si>
  <si>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</si>
  <si>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</si>
  <si>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</si>
  <si>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</si>
  <si>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</si>
  <si>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</si>
  <si>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</si>
  <si>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</si>
  <si>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</si>
  <si>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</si>
  <si>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</si>
  <si>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</si>
  <si>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</si>
  <si>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</si>
  <si>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</si>
  <si>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</si>
  <si>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</si>
  <si>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</si>
  <si>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</si>
  <si>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</si>
  <si>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</si>
  <si>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</si>
  <si>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</si>
  <si>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</si>
  <si>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</si>
  <si>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</si>
  <si>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</si>
  <si>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</si>
  <si>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</si>
  <si>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</si>
  <si>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</si>
  <si>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</si>
  <si>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</si>
  <si>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</si>
  <si>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</si>
  <si>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</si>
  <si>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</si>
  <si>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</si>
  <si>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</si>
  <si>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</si>
  <si>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</si>
  <si>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</si>
  <si>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</si>
  <si>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</si>
  <si>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</si>
  <si>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</si>
  <si>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</si>
  <si>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</si>
  <si>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</si>
  <si>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</si>
  <si>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</si>
  <si>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</si>
  <si>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</si>
  <si>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</si>
  <si>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</si>
  <si>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</si>
  <si>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</si>
  <si>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</si>
  <si>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</si>
  <si>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</si>
  <si>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</si>
  <si>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</si>
  <si>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</si>
  <si>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</si>
  <si>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</si>
  <si>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</si>
  <si>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</si>
  <si>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</si>
  <si>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</si>
  <si>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</si>
  <si>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</si>
  <si>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</si>
  <si>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</si>
  <si>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</si>
  <si>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</si>
  <si>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</si>
  <si>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</si>
  <si>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</si>
  <si>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</si>
  <si>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</si>
  <si>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</si>
  <si>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</si>
  <si>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</si>
  <si>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</si>
  <si>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</si>
  <si>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</si>
  <si>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</si>
  <si>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</si>
  <si>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</si>
  <si>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</si>
  <si>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</si>
  <si>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</si>
  <si>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</si>
  <si>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</si>
  <si>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</si>
  <si>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</si>
  <si>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</si>
  <si>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</si>
  <si>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</si>
  <si>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</si>
  <si>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</si>
  <si>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</si>
  <si>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</si>
  <si>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</si>
  <si>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</si>
  <si>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</si>
  <si>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</si>
  <si>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</si>
  <si>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</si>
  <si>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</si>
  <si>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</si>
  <si>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</si>
  <si>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</si>
  <si>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</si>
  <si>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</si>
  <si>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</si>
  <si>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</si>
  <si>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</si>
  <si>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</si>
  <si>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</si>
  <si>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</si>
  <si>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</si>
  <si>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</si>
  <si>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</si>
  <si>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</si>
  <si>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</si>
  <si>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</si>
  <si>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</si>
  <si>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</si>
  <si>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</si>
  <si>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</si>
  <si>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</si>
  <si>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</si>
  <si>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</si>
  <si>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</si>
  <si>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</si>
  <si>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</si>
  <si>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</si>
  <si>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</si>
  <si>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</si>
  <si>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</si>
  <si>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</si>
  <si>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</si>
  <si>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</si>
  <si>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</si>
  <si>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</si>
  <si>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</si>
  <si>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</si>
  <si>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</si>
  <si>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</si>
  <si>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</si>
  <si>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</si>
  <si>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</si>
  <si>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</si>
  <si>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</si>
  <si>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</si>
  <si>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</si>
  <si>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</si>
  <si>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</si>
  <si>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</si>
  <si>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</si>
  <si>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</si>
  <si>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</si>
  <si>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</si>
  <si>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</si>
  <si>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</si>
  <si>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</si>
  <si>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</si>
  <si>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</si>
  <si>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</si>
  <si>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</si>
  <si>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</si>
  <si>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</si>
  <si>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</si>
  <si>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</si>
  <si>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</si>
  <si>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</si>
  <si>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</si>
  <si>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</si>
  <si>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</si>
  <si>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</si>
  <si>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</si>
  <si>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</si>
  <si>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</si>
  <si>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</si>
  <si>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</si>
  <si>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</si>
  <si>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</si>
  <si>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</si>
  <si>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</si>
  <si>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</si>
  <si>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</si>
  <si>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</si>
  <si>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</si>
  <si>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</si>
  <si>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</si>
  <si>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</si>
  <si>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</si>
  <si>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</si>
  <si>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</si>
  <si>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</si>
  <si>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</si>
  <si>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</si>
  <si>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</si>
  <si>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</si>
  <si>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</si>
  <si>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</si>
  <si>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</si>
  <si>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</si>
  <si>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</si>
  <si>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</si>
  <si>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</si>
  <si>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</si>
  <si>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</si>
  <si>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</si>
  <si>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</si>
  <si>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</si>
  <si>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</si>
  <si>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</si>
  <si>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</si>
  <si>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</si>
  <si>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</si>
  <si>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</si>
  <si>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</si>
  <si>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</si>
  <si>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</si>
  <si>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</si>
  <si>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</si>
  <si>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</si>
  <si>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</si>
  <si>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</si>
  <si>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</si>
  <si>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</si>
  <si>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</si>
  <si>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</si>
  <si>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</si>
  <si>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</si>
  <si>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</si>
  <si>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</si>
  <si>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</si>
  <si>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</si>
  <si>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</si>
  <si>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</si>
  <si>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</si>
  <si>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</si>
  <si>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</si>
  <si>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</si>
  <si>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</si>
  <si>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</si>
  <si>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</si>
  <si>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</si>
  <si>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</si>
  <si>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</si>
  <si>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</si>
  <si>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</si>
  <si>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</si>
  <si>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</si>
  <si>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</si>
  <si>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</si>
  <si>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</si>
  <si>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</si>
  <si>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</si>
  <si>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</si>
  <si>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</si>
  <si>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</si>
  <si>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</si>
  <si>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</si>
  <si>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</si>
  <si>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</si>
  <si>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</si>
  <si>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</si>
  <si>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</si>
  <si>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</si>
  <si>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</si>
  <si>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</si>
  <si>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</si>
  <si>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</si>
  <si>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</si>
  <si>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</si>
  <si>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</si>
  <si>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</si>
  <si>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</si>
  <si>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</si>
  <si>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</si>
  <si>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</si>
  <si>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</si>
  <si>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</si>
  <si>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</si>
  <si>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</si>
  <si>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</si>
  <si>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</si>
  <si>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</si>
  <si>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</si>
  <si>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</si>
  <si>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</si>
  <si>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</si>
  <si>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</si>
  <si>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</si>
  <si>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</si>
  <si>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</si>
  <si>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</si>
  <si>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</si>
  <si>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</si>
  <si>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</si>
  <si>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</si>
  <si>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</si>
  <si>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</si>
  <si>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</si>
  <si>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</si>
  <si>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</si>
  <si>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</si>
  <si>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</si>
  <si>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</si>
  <si>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</si>
  <si>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</si>
  <si>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</si>
  <si>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</si>
  <si>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</si>
  <si>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</si>
  <si>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</si>
  <si>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</si>
  <si>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</si>
  <si>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</si>
  <si>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</si>
  <si>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</si>
  <si>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</si>
  <si>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</si>
  <si>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</si>
  <si>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</si>
  <si>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</si>
  <si>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</si>
  <si>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</si>
  <si>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</si>
  <si>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</si>
  <si>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</si>
  <si>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</si>
  <si>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</si>
  <si>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</si>
  <si>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</si>
  <si>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</si>
  <si>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</si>
  <si>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</si>
  <si>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</si>
  <si>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</si>
  <si>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</si>
  <si>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</si>
  <si>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</si>
  <si>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</si>
  <si>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</si>
  <si>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</si>
  <si>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</si>
  <si>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</si>
  <si>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</si>
  <si>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</si>
  <si>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</si>
  <si>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</si>
  <si>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</si>
  <si>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</si>
  <si>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</si>
  <si>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</si>
  <si>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</si>
  <si>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</si>
  <si>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</si>
  <si>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</si>
  <si>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</si>
  <si>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</si>
  <si>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</si>
  <si>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</si>
  <si>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</si>
  <si>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</si>
  <si>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</si>
  <si>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</si>
  <si>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</si>
  <si>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</si>
  <si>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</si>
  <si>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</si>
  <si>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</si>
  <si>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</si>
  <si>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</si>
  <si>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</si>
  <si>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</si>
  <si>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</si>
  <si>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</si>
  <si>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</si>
  <si>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</si>
  <si>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</si>
  <si>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</si>
  <si>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</si>
  <si>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</si>
  <si>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</si>
  <si>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</si>
  <si>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</si>
  <si>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</si>
  <si>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</si>
  <si>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</si>
  <si>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</si>
  <si>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</si>
  <si>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</si>
  <si>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</si>
  <si>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</si>
  <si>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</si>
  <si>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</si>
  <si>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</si>
  <si>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</si>
  <si>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</si>
  <si>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</si>
  <si>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</si>
  <si>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</si>
  <si>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</si>
  <si>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</si>
  <si>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</si>
  <si>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</si>
  <si>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</si>
  <si>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</si>
  <si>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</si>
  <si>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</si>
  <si>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</si>
  <si>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</si>
  <si>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</si>
  <si>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</si>
  <si>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</si>
  <si>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</si>
  <si>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</si>
  <si>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</si>
  <si>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</si>
  <si>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</si>
  <si>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</si>
  <si>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</si>
  <si>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</si>
  <si>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</si>
  <si>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</si>
  <si>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</si>
  <si>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</si>
  <si>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</si>
  <si>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</si>
  <si>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</si>
  <si>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</si>
  <si>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</si>
  <si>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</si>
  <si>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</si>
  <si>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</si>
  <si>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</si>
  <si>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</si>
  <si>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</si>
  <si>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</si>
  <si>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</si>
  <si>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</si>
  <si>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</si>
  <si>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</si>
  <si>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</si>
  <si>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</si>
  <si>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</si>
  <si>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</si>
  <si>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</si>
  <si>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</si>
  <si>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</si>
  <si>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</si>
  <si>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</si>
  <si>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</si>
  <si>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</si>
  <si>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</si>
  <si>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</si>
  <si>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</si>
  <si>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</si>
  <si>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</si>
  <si>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</si>
  <si>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</si>
  <si>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</si>
  <si>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</si>
  <si>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</si>
  <si>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</si>
  <si>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</si>
  <si>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</si>
  <si>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</si>
  <si>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</si>
  <si>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</si>
  <si>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</si>
  <si>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</si>
  <si>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</si>
  <si>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</si>
  <si>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</si>
  <si>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</si>
  <si>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</si>
  <si>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</si>
  <si>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</si>
  <si>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</si>
  <si>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</si>
  <si>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</si>
  <si>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</si>
  <si>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</si>
  <si>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</si>
  <si>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</si>
  <si>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</si>
  <si>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</si>
  <si>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</si>
  <si>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</si>
  <si>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</si>
  <si>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</si>
  <si>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</si>
  <si>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</si>
  <si>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</si>
  <si>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</si>
  <si>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</si>
  <si>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</si>
  <si>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</si>
  <si>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</si>
  <si>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</si>
  <si>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</si>
  <si>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</si>
  <si>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</si>
  <si>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</si>
  <si>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</si>
  <si>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</si>
  <si>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</si>
  <si>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</si>
  <si>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</si>
  <si>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</si>
  <si>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</si>
  <si>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</si>
  <si>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</si>
  <si>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</si>
  <si>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</si>
  <si>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</si>
  <si>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</si>
  <si>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</si>
  <si>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</si>
  <si>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</si>
  <si>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</si>
  <si>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</si>
  <si>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</si>
  <si>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</si>
  <si>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</si>
  <si>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</si>
  <si>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</si>
  <si>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</si>
  <si>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</si>
  <si>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</si>
  <si>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</si>
  <si>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</si>
  <si>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</si>
  <si>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</si>
  <si>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</si>
  <si>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</si>
  <si>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</si>
  <si>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</si>
  <si>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</si>
  <si>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</si>
  <si>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</si>
  <si>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</si>
  <si>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</si>
  <si>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</si>
  <si>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</si>
  <si>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</si>
  <si>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</si>
  <si>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</si>
  <si>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</si>
  <si>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</si>
  <si>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</si>
  <si>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</si>
  <si>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</si>
  <si>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</si>
  <si>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</si>
  <si>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</si>
  <si>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</si>
  <si>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</si>
  <si>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</si>
  <si>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</si>
  <si>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</si>
  <si>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</si>
  <si>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</si>
  <si>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</si>
  <si>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</si>
  <si>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</si>
  <si>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</si>
  <si>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</si>
  <si>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</si>
  <si>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</si>
  <si>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</si>
  <si>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</si>
  <si>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</si>
  <si>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</si>
  <si>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</si>
  <si>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</si>
  <si>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</si>
  <si>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</si>
  <si>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</si>
  <si>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</si>
  <si>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</si>
  <si>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</si>
  <si>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</si>
  <si>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</si>
  <si>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</si>
  <si>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</si>
  <si>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</si>
  <si>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</si>
  <si>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</si>
  <si>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</si>
  <si>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</si>
  <si>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</si>
  <si>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</si>
  <si>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</si>
  <si>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</si>
  <si>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</si>
  <si>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</si>
  <si>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</si>
  <si>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</si>
  <si>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</si>
  <si>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</si>
  <si>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</si>
  <si>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</si>
  <si>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</si>
  <si>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</si>
  <si>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</si>
  <si>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</si>
  <si>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</si>
  <si>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</si>
  <si>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</si>
  <si>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</si>
  <si>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</si>
  <si>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</si>
  <si>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</si>
  <si>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</si>
  <si>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</si>
  <si>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</si>
  <si>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</si>
  <si>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</si>
  <si>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</si>
  <si>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</si>
  <si>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</si>
  <si>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</si>
  <si>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</si>
  <si>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</si>
  <si>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</si>
  <si>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</si>
  <si>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</si>
  <si>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</si>
  <si>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</si>
  <si>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</si>
  <si>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</si>
  <si>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</si>
  <si>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</si>
  <si>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</si>
  <si>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</si>
  <si>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</si>
  <si>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</si>
  <si>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</si>
  <si>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</si>
  <si>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</si>
  <si>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</si>
  <si>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</si>
  <si>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</si>
  <si>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</si>
  <si>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</si>
  <si>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</si>
  <si>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</si>
  <si>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</si>
  <si>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</si>
  <si>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</si>
  <si>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</si>
  <si>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</si>
  <si>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</si>
  <si>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</si>
  <si>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</si>
  <si>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</si>
  <si>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</si>
  <si>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</si>
  <si>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</si>
  <si>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</si>
  <si>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</si>
  <si>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</si>
  <si>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</si>
  <si>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</si>
  <si>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</si>
  <si>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</si>
  <si>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</si>
  <si>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</si>
  <si>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</si>
  <si>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</si>
  <si>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</si>
  <si>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</si>
  <si>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</si>
  <si>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</si>
  <si>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</si>
  <si>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</si>
  <si>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</si>
  <si>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</si>
  <si>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</si>
  <si>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</si>
  <si>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</si>
  <si>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</si>
  <si>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</si>
  <si>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</si>
  <si>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</si>
  <si>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</si>
  <si>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</si>
  <si>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</si>
  <si>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</si>
  <si>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</si>
  <si>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</si>
  <si>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</si>
  <si>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</si>
  <si>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</si>
  <si>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</si>
  <si>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</si>
  <si>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</si>
  <si>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</si>
  <si>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</si>
  <si>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</si>
  <si>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</si>
  <si>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</si>
  <si>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</si>
  <si>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</si>
  <si>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</si>
  <si>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</si>
  <si>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</si>
  <si>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</si>
  <si>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</si>
  <si>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</si>
  <si>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</si>
  <si>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</si>
  <si>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</si>
  <si>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</si>
  <si>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</si>
  <si>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</si>
  <si>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</si>
  <si>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</si>
  <si>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</si>
  <si>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</si>
  <si>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</si>
  <si>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</si>
  <si>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</si>
  <si>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</si>
  <si>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</si>
  <si>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</si>
  <si>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</si>
  <si>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</si>
  <si>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</si>
  <si>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</si>
  <si>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</si>
  <si>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</si>
  <si>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</si>
  <si>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</si>
  <si>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</si>
  <si>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</si>
  <si>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</si>
  <si>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</si>
  <si>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</si>
  <si>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</si>
  <si>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</si>
  <si>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</si>
  <si>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</si>
  <si>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</si>
  <si>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</si>
  <si>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</si>
  <si>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</si>
  <si>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</si>
  <si>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</si>
  <si>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</si>
  <si>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</si>
  <si>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</si>
  <si>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</si>
  <si>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</si>
  <si>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</si>
  <si>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</si>
  <si>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</si>
  <si>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</si>
  <si>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</si>
  <si>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</si>
  <si>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</si>
  <si>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</si>
  <si>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</si>
  <si>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</si>
  <si>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</si>
  <si>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</si>
  <si>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</si>
  <si>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</si>
  <si>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</si>
  <si>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</si>
  <si>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</si>
  <si>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</si>
  <si>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</si>
  <si>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</si>
  <si>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</si>
  <si>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</si>
  <si>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</si>
  <si>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</si>
  <si>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</si>
  <si>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</si>
  <si>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</si>
  <si>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</si>
  <si>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</si>
  <si>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</si>
  <si>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</si>
  <si>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</si>
  <si>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</si>
  <si>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</si>
  <si>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</si>
  <si>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</si>
  <si>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</si>
  <si>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</si>
  <si>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</si>
  <si>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</si>
  <si>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</si>
  <si>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</si>
  <si>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</si>
  <si>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</si>
  <si>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</si>
  <si>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</si>
  <si>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</si>
  <si>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</si>
  <si>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</si>
  <si>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</si>
  <si>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</si>
  <si>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</si>
  <si>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</si>
  <si>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</si>
  <si>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</si>
  <si>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</si>
  <si>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</si>
  <si>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</si>
  <si>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</si>
  <si>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</si>
  <si>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</si>
  <si>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</si>
  <si>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</si>
  <si>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</si>
  <si>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</si>
  <si>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</si>
  <si>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</si>
  <si>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</si>
  <si>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</si>
  <si>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</si>
  <si>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</si>
  <si>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</si>
  <si>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</si>
  <si>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</si>
  <si>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</si>
  <si>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</si>
  <si>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</si>
  <si>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</si>
  <si>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</si>
  <si>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</si>
  <si>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</si>
  <si>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</si>
  <si>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</si>
  <si>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</si>
  <si>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</si>
  <si>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</si>
  <si>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</si>
  <si>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</si>
  <si>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</si>
  <si>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</si>
  <si>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</si>
  <si>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</si>
  <si>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</si>
  <si>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</si>
  <si>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</si>
  <si>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</si>
  <si>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</si>
  <si>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</si>
  <si>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</si>
  <si>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</si>
  <si>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</si>
  <si>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</si>
  <si>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</si>
  <si>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</si>
  <si>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</si>
  <si>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</si>
  <si>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</si>
  <si>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</si>
  <si>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</si>
  <si>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</si>
  <si>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</si>
  <si>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</si>
  <si>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</si>
  <si>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</si>
  <si>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</si>
  <si>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</si>
  <si>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</si>
  <si>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</si>
  <si>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</si>
  <si>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</si>
  <si>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</si>
  <si>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</si>
  <si>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</si>
  <si>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</si>
  <si>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</si>
  <si>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</si>
  <si>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</si>
  <si>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</si>
  <si>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</si>
  <si>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</si>
  <si>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</si>
  <si>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</si>
  <si>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</si>
  <si>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</si>
  <si>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</si>
  <si>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</si>
  <si>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</si>
  <si>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</si>
  <si>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</si>
  <si>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</si>
  <si>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</si>
  <si>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</si>
  <si>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</si>
  <si>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</si>
  <si>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</si>
  <si>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</si>
  <si>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</si>
  <si>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</si>
  <si>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</si>
  <si>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</si>
  <si>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</si>
  <si>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</si>
  <si>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</si>
  <si>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</si>
  <si>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</si>
  <si>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</si>
  <si>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</si>
  <si>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</si>
  <si>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</si>
  <si>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</si>
  <si>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</si>
  <si>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</si>
  <si>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</si>
  <si>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</si>
  <si>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</si>
  <si>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</si>
  <si>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</si>
  <si>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</si>
  <si>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</si>
  <si>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</si>
  <si>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</si>
  <si>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</si>
  <si>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</si>
  <si>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</si>
  <si>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</si>
  <si>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</si>
  <si>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</si>
  <si>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</si>
  <si>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</si>
  <si>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</si>
  <si>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</si>
  <si>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</si>
  <si>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</si>
  <si>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</si>
  <si>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</si>
  <si>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</si>
  <si>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</si>
  <si>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</si>
  <si>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</si>
  <si>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</si>
  <si>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</si>
  <si>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</si>
  <si>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</si>
  <si>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</si>
  <si>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</si>
  <si>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</si>
  <si>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</si>
  <si>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</si>
  <si>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</si>
  <si>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</si>
  <si>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</si>
  <si>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</si>
  <si>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</si>
  <si>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</si>
  <si>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</si>
  <si>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</si>
  <si>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</si>
  <si>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</si>
  <si>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</si>
  <si>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</si>
  <si>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</si>
  <si>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</si>
  <si>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</si>
  <si>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</si>
  <si>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</si>
  <si>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</si>
  <si>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</si>
  <si>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</si>
  <si>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</si>
  <si>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</si>
  <si>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</si>
  <si>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</si>
  <si>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</si>
  <si>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</si>
  <si>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</si>
  <si>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</si>
  <si>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</si>
  <si>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</si>
  <si>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</si>
  <si>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</si>
  <si>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</si>
  <si>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</si>
  <si>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</si>
  <si>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</si>
  <si>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</si>
  <si>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</si>
  <si>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</si>
  <si>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</si>
  <si>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</si>
  <si>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</si>
  <si>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</si>
  <si>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</si>
  <si>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</si>
  <si>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</si>
  <si>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</si>
  <si>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</si>
  <si>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</si>
  <si>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</si>
  <si>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</si>
  <si>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</si>
  <si>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</si>
  <si>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</si>
  <si>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</si>
  <si>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</si>
  <si>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</si>
  <si>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</si>
  <si>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</si>
  <si>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</si>
  <si>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</si>
  <si>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</si>
  <si>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</si>
  <si>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</si>
  <si>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</si>
  <si>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</si>
  <si>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</si>
  <si>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</si>
  <si>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</si>
  <si>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</si>
  <si>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</si>
  <si>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</si>
  <si>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</si>
  <si>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</si>
  <si>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</si>
  <si>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</si>
  <si>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</si>
  <si>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</si>
  <si>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</si>
  <si>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</si>
  <si>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</si>
  <si>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</si>
  <si>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</si>
  <si>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</si>
  <si>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</si>
  <si>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</si>
  <si>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</si>
  <si>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</si>
  <si>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</si>
  <si>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</si>
  <si>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</si>
  <si>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</si>
  <si>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</si>
  <si>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</si>
  <si>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</si>
  <si>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</si>
  <si>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</si>
  <si>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</si>
  <si>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</si>
  <si>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</si>
  <si>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</si>
  <si>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</si>
  <si>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</si>
  <si>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</si>
  <si>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</si>
  <si>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</si>
  <si>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</si>
  <si>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</si>
  <si>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</si>
  <si>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</si>
  <si>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</si>
  <si>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</si>
  <si>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</si>
  <si>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</si>
  <si>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</si>
  <si>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</si>
  <si>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</si>
  <si>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</si>
  <si>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</si>
  <si>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</si>
  <si>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</si>
  <si>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</si>
  <si>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</si>
  <si>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</si>
  <si>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</si>
  <si>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</si>
  <si>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</si>
  <si>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</si>
  <si>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</si>
  <si>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</si>
  <si>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</si>
  <si>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</si>
  <si>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</si>
  <si>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</si>
  <si>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</si>
  <si>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</si>
  <si>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</si>
  <si>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</si>
  <si>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</si>
  <si>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</si>
  <si>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</si>
  <si>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</si>
  <si>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</si>
  <si>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</si>
  <si>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</si>
  <si>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</si>
  <si>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</si>
  <si>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</si>
  <si>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</si>
  <si>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</si>
  <si>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</si>
  <si>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</si>
  <si>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</si>
  <si>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</si>
  <si>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</si>
  <si>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</si>
  <si>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</si>
  <si>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</si>
  <si>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</si>
  <si>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</si>
  <si>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</si>
  <si>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</si>
  <si>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</si>
  <si>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</si>
  <si>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</si>
  <si>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</si>
  <si>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</si>
  <si>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</si>
  <si>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</si>
  <si>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</si>
  <si>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</si>
  <si>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</si>
  <si>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</si>
  <si>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</si>
  <si>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</si>
  <si>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</si>
  <si>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</si>
  <si>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</si>
  <si>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</si>
  <si>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</si>
  <si>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</si>
  <si>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</si>
  <si>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</si>
  <si>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</si>
  <si>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</si>
  <si>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</si>
  <si>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</si>
  <si>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</si>
  <si>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</si>
  <si>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</si>
  <si>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</si>
  <si>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</si>
  <si>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</si>
  <si>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</si>
  <si>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</si>
  <si>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</si>
  <si>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</si>
  <si>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</si>
  <si>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</si>
  <si>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</si>
  <si>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</si>
  <si>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</si>
  <si>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</si>
  <si>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</si>
  <si>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</si>
  <si>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</si>
  <si>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</si>
  <si>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</si>
  <si>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</si>
  <si>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</si>
  <si>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</si>
  <si>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</si>
  <si>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</si>
  <si>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</si>
  <si>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</si>
  <si>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</si>
  <si>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</si>
  <si>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</si>
  <si>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</si>
  <si>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</si>
  <si>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</si>
  <si>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</si>
  <si>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</si>
  <si>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</si>
  <si>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</si>
  <si>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</si>
  <si>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</si>
  <si>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</si>
  <si>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</si>
  <si>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</si>
  <si>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</si>
  <si>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</si>
  <si>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</si>
  <si>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</si>
  <si>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</si>
  <si>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</si>
  <si>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</si>
  <si>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</si>
  <si>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</si>
  <si>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</si>
  <si>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</si>
  <si>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</si>
  <si>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</si>
  <si>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</si>
  <si>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</si>
  <si>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</si>
  <si>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</si>
  <si>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</si>
  <si>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</si>
  <si>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</si>
  <si>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</si>
  <si>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</si>
  <si>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</si>
  <si>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</si>
  <si>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</si>
  <si>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</si>
  <si>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</si>
  <si>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</si>
  <si>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</si>
  <si>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</si>
  <si>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</si>
  <si>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</si>
  <si>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</si>
  <si>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</si>
  <si>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</si>
  <si>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</si>
  <si>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</si>
  <si>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</si>
  <si>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</si>
  <si>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</si>
  <si>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</si>
  <si>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</si>
  <si>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</si>
  <si>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</si>
  <si>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</si>
  <si>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</si>
  <si>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</si>
  <si>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</si>
  <si>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</si>
  <si>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</si>
  <si>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</si>
  <si>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</si>
  <si>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</si>
  <si>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</si>
  <si>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</si>
  <si>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</si>
  <si>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</si>
  <si>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</si>
  <si>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</si>
  <si>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</si>
  <si>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</si>
  <si>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</si>
  <si>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</si>
  <si>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</si>
  <si>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</si>
  <si>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</si>
  <si>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</si>
  <si>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</si>
  <si>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</si>
  <si>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</si>
  <si>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</si>
  <si>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</si>
  <si>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</si>
  <si>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</si>
  <si>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</si>
  <si>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</si>
  <si>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</si>
  <si>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</si>
  <si>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</si>
  <si>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</si>
  <si>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</si>
  <si>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</si>
  <si>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</si>
  <si>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</si>
  <si>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</si>
  <si>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</si>
  <si>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</si>
  <si>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</si>
  <si>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</si>
  <si>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</si>
  <si>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</si>
  <si>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</si>
  <si>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</si>
  <si>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</si>
  <si>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</si>
  <si>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</si>
  <si>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</si>
  <si>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</si>
  <si>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</si>
  <si>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</si>
  <si>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</si>
  <si>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</si>
  <si>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</si>
  <si>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</si>
  <si>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</si>
  <si>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</si>
  <si>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</si>
  <si>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</si>
  <si>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</si>
  <si>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</si>
  <si>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</si>
  <si>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</si>
  <si>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</si>
  <si>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</si>
  <si>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</si>
  <si>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</si>
  <si>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</si>
  <si>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</si>
  <si>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</si>
  <si>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</si>
  <si>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</si>
  <si>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</si>
  <si>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</si>
  <si>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</si>
  <si>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</si>
  <si>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</si>
  <si>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</si>
  <si>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</si>
  <si>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</si>
  <si>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</si>
  <si>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</si>
  <si>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</si>
  <si>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</si>
  <si>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</si>
  <si>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</si>
  <si>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</si>
  <si>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</si>
  <si>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</si>
  <si>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</si>
  <si>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</si>
  <si>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</si>
  <si>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</si>
  <si>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</si>
  <si>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</si>
  <si>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</si>
  <si>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</si>
  <si>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</si>
  <si>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</si>
  <si>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</si>
  <si>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</si>
  <si>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</si>
  <si>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</si>
  <si>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</si>
  <si>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</si>
  <si>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</si>
  <si>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</si>
  <si>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</si>
  <si>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</si>
  <si>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</si>
  <si>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</si>
  <si>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</si>
  <si>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</si>
  <si>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</si>
  <si>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</si>
  <si>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</si>
  <si>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</si>
  <si>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</si>
  <si>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</si>
  <si>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</si>
  <si>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</si>
  <si>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</si>
  <si>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</si>
  <si>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</si>
  <si>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</si>
  <si>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</si>
  <si>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</si>
  <si>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</si>
  <si>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</si>
  <si>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</si>
  <si>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</si>
  <si>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</si>
  <si>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</si>
  <si>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</si>
  <si>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</si>
  <si>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</si>
  <si>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</si>
  <si>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</si>
  <si>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</si>
  <si>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</si>
  <si>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</si>
  <si>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</si>
  <si>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</si>
  <si>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</si>
  <si>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</si>
  <si>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</si>
  <si>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</si>
  <si>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</si>
  <si>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</si>
  <si>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</si>
  <si>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</si>
  <si>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</si>
  <si>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</si>
  <si>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</si>
  <si>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</si>
  <si>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</si>
  <si>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</si>
  <si>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</si>
  <si>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</si>
  <si>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</si>
  <si>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</si>
  <si>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</si>
  <si>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</si>
  <si>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</si>
  <si>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</si>
  <si>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</si>
  <si>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</si>
  <si>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</si>
  <si>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</si>
  <si>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</si>
  <si>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</si>
  <si>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</si>
  <si>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</si>
  <si>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</si>
  <si>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</si>
  <si>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</si>
  <si>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</si>
  <si>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</si>
  <si>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</si>
  <si>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</si>
  <si>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</si>
  <si>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</si>
  <si>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</si>
  <si>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</si>
  <si>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</si>
  <si>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</si>
  <si>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</si>
  <si>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</si>
  <si>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</si>
  <si>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</si>
  <si>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</si>
  <si>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</si>
  <si>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</si>
  <si>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</si>
  <si>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</si>
  <si>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</si>
  <si>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</si>
  <si>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</si>
  <si>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</si>
  <si>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</si>
  <si>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</si>
  <si>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</si>
  <si>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</si>
  <si>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</si>
  <si>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</si>
  <si>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</si>
  <si>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</si>
  <si>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</si>
  <si>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</si>
  <si>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</si>
  <si>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</si>
  <si>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</si>
  <si>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</si>
  <si>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</si>
  <si>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</si>
  <si>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</si>
  <si>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</si>
  <si>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</si>
  <si>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</si>
  <si>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</si>
  <si>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</si>
  <si>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</si>
  <si>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</si>
  <si>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</si>
  <si>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</si>
  <si>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</si>
  <si>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</si>
  <si>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</si>
  <si>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</si>
  <si>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</si>
  <si>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</si>
  <si>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</si>
  <si>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</si>
  <si>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</si>
  <si>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</si>
  <si>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</si>
  <si>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</si>
  <si>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</si>
  <si>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</si>
  <si>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</si>
  <si>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</si>
  <si>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</si>
  <si>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</si>
  <si>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</si>
  <si>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</si>
  <si>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</si>
  <si>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</si>
  <si>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</si>
  <si>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</si>
  <si>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</si>
  <si>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</si>
  <si>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</si>
  <si>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</si>
  <si>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</si>
  <si>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</si>
  <si>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</si>
  <si>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</si>
  <si>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</si>
  <si>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</si>
  <si>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</si>
  <si>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</si>
  <si>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</si>
  <si>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</si>
  <si>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</si>
  <si>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</si>
  <si>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</si>
  <si>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</si>
  <si>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</si>
  <si>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</si>
  <si>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</si>
  <si>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</si>
  <si>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</si>
  <si>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</si>
  <si>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</si>
  <si>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</si>
  <si>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</si>
  <si>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</si>
  <si>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</si>
  <si>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</si>
  <si>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</si>
  <si>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</si>
  <si>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</si>
  <si>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</si>
  <si>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</si>
  <si>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</si>
  <si>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</si>
  <si>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</si>
  <si>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</si>
  <si>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</si>
  <si>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</si>
  <si>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</si>
  <si>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</si>
  <si>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</si>
  <si>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</si>
  <si>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</si>
  <si>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</si>
  <si>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</si>
  <si>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</si>
  <si>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</si>
  <si>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</si>
  <si>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</si>
  <si>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</si>
  <si>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</si>
  <si>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</si>
  <si>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</si>
  <si>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</si>
  <si>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</si>
  <si>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</si>
  <si>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</si>
  <si>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</si>
  <si>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</si>
  <si>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</si>
  <si>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</si>
  <si>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</si>
  <si>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</si>
  <si>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</si>
  <si>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</si>
  <si>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</si>
  <si>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</si>
  <si>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</si>
  <si>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</si>
  <si>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</si>
  <si>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</si>
  <si>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</si>
  <si>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</si>
  <si>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</si>
  <si>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</si>
  <si>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</si>
  <si>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</si>
  <si>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</si>
  <si>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</si>
  <si>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</si>
  <si>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</si>
  <si>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</si>
  <si>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</si>
  <si>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</si>
  <si>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</si>
  <si>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</si>
  <si>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</si>
  <si>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</si>
  <si>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</si>
  <si>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</si>
  <si>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</si>
  <si>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</si>
  <si>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</si>
  <si>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</si>
  <si>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</si>
  <si>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</si>
  <si>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</si>
  <si>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</si>
  <si>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</si>
  <si>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</si>
  <si>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</si>
  <si>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</si>
  <si>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</si>
  <si>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</si>
  <si>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</si>
  <si>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</si>
  <si>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</si>
  <si>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</si>
  <si>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</si>
  <si>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</si>
  <si>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</si>
  <si>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</si>
  <si>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</si>
  <si>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</si>
  <si>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</si>
  <si>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</si>
  <si>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</si>
  <si>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</si>
  <si>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</si>
  <si>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</si>
  <si>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</si>
  <si>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</si>
  <si>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</si>
  <si>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</si>
  <si>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</si>
  <si>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</si>
  <si>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</si>
  <si>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</si>
  <si>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</si>
  <si>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</si>
  <si>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</si>
  <si>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</si>
  <si>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</si>
  <si>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</si>
  <si>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</si>
  <si>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</si>
  <si>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</si>
  <si>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</si>
  <si>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</si>
  <si>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</si>
  <si>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</si>
  <si>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</si>
  <si>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</si>
  <si>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</si>
  <si>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</si>
  <si>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</si>
  <si>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</si>
  <si>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</si>
  <si>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</si>
  <si>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</si>
  <si>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</si>
  <si>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</si>
  <si>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</si>
  <si>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</si>
  <si>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</si>
  <si>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</si>
  <si>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</si>
  <si>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</si>
  <si>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</si>
  <si>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</si>
  <si>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</si>
  <si>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</si>
  <si>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</si>
  <si>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</si>
  <si>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</si>
  <si>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</si>
  <si>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</si>
  <si>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</si>
  <si>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</si>
  <si>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</si>
  <si>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</si>
  <si>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</si>
  <si>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</si>
  <si>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</si>
  <si>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</si>
  <si>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</si>
  <si>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</si>
  <si>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</si>
  <si>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</si>
  <si>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</si>
  <si>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</si>
  <si>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</si>
  <si>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</si>
  <si>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</si>
  <si>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</si>
  <si>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</si>
  <si>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</si>
  <si>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</si>
  <si>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</si>
  <si>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</si>
  <si>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</si>
  <si>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</si>
  <si>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</si>
  <si>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</si>
  <si>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</si>
  <si>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</si>
  <si>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</si>
  <si>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</si>
  <si>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</si>
  <si>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</si>
  <si>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</si>
  <si>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</si>
  <si>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</si>
  <si>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</si>
  <si>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</si>
  <si>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</si>
  <si>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</si>
  <si>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</si>
  <si>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</si>
  <si>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</si>
  <si>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</si>
  <si>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</si>
  <si>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</si>
  <si>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</si>
  <si>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</si>
  <si>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</si>
  <si>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</si>
  <si>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</si>
  <si>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</si>
  <si>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</si>
  <si>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</si>
  <si>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</si>
  <si>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</si>
  <si>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</si>
  <si>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</si>
  <si>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</si>
  <si>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</si>
  <si>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</si>
  <si>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</si>
  <si>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</si>
  <si>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</si>
  <si>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</si>
  <si>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</si>
  <si>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</si>
  <si>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</si>
  <si>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</si>
  <si>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</si>
  <si>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</si>
  <si>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</si>
  <si>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</si>
  <si>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</si>
  <si>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</si>
  <si>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</si>
  <si>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</si>
  <si>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</si>
  <si>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</si>
  <si>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</si>
  <si>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</si>
  <si>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</si>
  <si>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</si>
  <si>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</si>
  <si>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</si>
  <si>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</si>
  <si>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</si>
  <si>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</si>
  <si>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</si>
  <si>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</si>
  <si>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</si>
  <si>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</si>
  <si>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</si>
  <si>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</si>
  <si>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</si>
  <si>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</si>
  <si>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</si>
  <si>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</si>
  <si>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</si>
  <si>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</si>
  <si>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</si>
  <si>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</si>
  <si>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</si>
  <si>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</si>
  <si>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</si>
  <si>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</si>
  <si>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</si>
  <si>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</si>
  <si>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</si>
  <si>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</si>
  <si>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</si>
  <si>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</si>
  <si>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</si>
  <si>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</si>
  <si>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</si>
  <si>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</si>
  <si>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</si>
  <si>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</si>
  <si>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</si>
  <si>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</si>
  <si>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</si>
  <si>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</si>
  <si>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</si>
  <si>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</si>
  <si>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</si>
  <si>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</si>
  <si>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</si>
  <si>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</si>
  <si>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</si>
  <si>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</si>
  <si>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</si>
  <si>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</si>
  <si>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</si>
  <si>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</si>
  <si>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</si>
  <si>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</si>
  <si>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</si>
  <si>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</si>
  <si>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</si>
  <si>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</si>
  <si>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</si>
  <si>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</si>
  <si>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</si>
  <si>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</si>
  <si>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</si>
  <si>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</si>
  <si>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</si>
  <si>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</si>
  <si>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</si>
  <si>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</si>
  <si>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</si>
  <si>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</si>
  <si>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</si>
  <si>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</si>
  <si>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</si>
  <si>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</si>
  <si>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</si>
  <si>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</si>
  <si>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</si>
  <si>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</si>
  <si>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</si>
  <si>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</si>
  <si>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</si>
  <si>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</si>
  <si>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</si>
  <si>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</si>
  <si>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</si>
  <si>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</si>
  <si>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</si>
  <si>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</si>
  <si>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</si>
  <si>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</si>
  <si>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</si>
  <si>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</si>
  <si>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</si>
  <si>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</si>
  <si>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</si>
  <si>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</si>
  <si>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</si>
  <si>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</si>
  <si>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</si>
  <si>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</si>
  <si>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</si>
  <si>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</si>
  <si>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</si>
  <si>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</si>
  <si>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</si>
  <si>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</si>
  <si>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</si>
  <si>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</si>
  <si>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</si>
  <si>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</si>
  <si>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</si>
  <si>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</si>
  <si>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</si>
  <si>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</si>
  <si>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</si>
  <si>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</si>
  <si>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</si>
  <si>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</si>
  <si>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</si>
  <si>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</si>
  <si>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</si>
  <si>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</si>
  <si>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</si>
  <si>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</si>
  <si>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</si>
  <si>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</si>
  <si>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</si>
  <si>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</si>
  <si>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</si>
  <si>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</si>
  <si>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</si>
  <si>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</si>
  <si>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</si>
  <si>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</si>
  <si>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</si>
  <si>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</si>
  <si>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</si>
  <si>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</si>
  <si>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</si>
  <si>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</si>
  <si>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</si>
  <si>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</si>
  <si>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</si>
  <si>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</si>
  <si>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</si>
  <si>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</si>
  <si>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</si>
  <si>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</si>
  <si>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</si>
  <si>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</si>
  <si>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</si>
  <si>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</si>
  <si>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</si>
  <si>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</si>
  <si>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</si>
  <si>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</si>
  <si>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</si>
  <si>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</si>
  <si>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</si>
  <si>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</si>
  <si>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</si>
  <si>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</si>
  <si>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</si>
  <si>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</si>
  <si>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</si>
  <si>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</si>
  <si>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</si>
  <si>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</si>
  <si>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</si>
  <si>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</si>
  <si>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</si>
  <si>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</si>
  <si>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</si>
  <si>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</si>
  <si>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</si>
  <si>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</si>
  <si>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</si>
  <si>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</si>
  <si>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</si>
  <si>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</si>
  <si>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</si>
  <si>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</si>
  <si>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</si>
  <si>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</si>
  <si>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</si>
  <si>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</si>
  <si>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</si>
  <si>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</si>
  <si>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</si>
  <si>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</si>
  <si>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</si>
  <si>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</si>
  <si>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</si>
  <si>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</si>
  <si>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</si>
  <si>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</si>
  <si>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</si>
  <si>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</si>
  <si>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</si>
  <si>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</si>
  <si>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</si>
  <si>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</si>
  <si>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</si>
  <si>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</si>
  <si>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</si>
  <si>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</si>
  <si>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</si>
  <si>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</si>
  <si>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</si>
  <si>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</si>
  <si>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</si>
  <si>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</si>
  <si>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</si>
  <si>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</si>
  <si>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</si>
  <si>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</si>
  <si>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</si>
  <si>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</si>
  <si>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</si>
  <si>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</si>
  <si>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</si>
  <si>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</si>
  <si>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</si>
  <si>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</si>
  <si>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</si>
  <si>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</si>
  <si>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</si>
  <si>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</si>
  <si>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</si>
  <si>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</si>
  <si>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</si>
  <si>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</si>
  <si>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</si>
  <si>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</si>
  <si>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</si>
  <si>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</si>
  <si>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</si>
  <si>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</si>
  <si>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</si>
  <si>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</si>
  <si>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</si>
  <si>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</si>
  <si>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</si>
  <si>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</si>
  <si>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</si>
  <si>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</si>
  <si>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</si>
  <si>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</si>
  <si>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</si>
  <si>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</si>
  <si>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</si>
  <si>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</si>
  <si>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</si>
  <si>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</si>
  <si>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</si>
  <si>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</si>
  <si>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</si>
  <si>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</si>
  <si>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</si>
  <si>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</si>
  <si>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</si>
  <si>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</si>
  <si>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</si>
  <si>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</si>
  <si>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</si>
  <si>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</si>
  <si>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</si>
  <si>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</si>
  <si>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</si>
  <si>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</si>
  <si>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</si>
  <si>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</si>
  <si>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</si>
  <si>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</si>
  <si>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</si>
  <si>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</si>
  <si>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</si>
  <si>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</si>
  <si>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</si>
  <si>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</si>
  <si>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</si>
  <si>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</si>
  <si>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</si>
  <si>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</si>
  <si>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</si>
  <si>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</si>
  <si>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</si>
  <si>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</si>
  <si>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</si>
  <si>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</si>
  <si>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</si>
  <si>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</si>
  <si>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</si>
  <si>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</si>
  <si>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</si>
  <si>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</si>
  <si>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</si>
  <si>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</si>
  <si>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</si>
  <si>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</si>
  <si>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</si>
  <si>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</si>
  <si>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</si>
  <si>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</si>
  <si>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</si>
  <si>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</si>
  <si>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</si>
  <si>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</si>
  <si>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</si>
  <si>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</si>
  <si>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</si>
  <si>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</si>
  <si>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</si>
  <si>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</si>
  <si>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</si>
  <si>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</si>
  <si>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</si>
  <si>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</si>
  <si>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</si>
  <si>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</si>
  <si>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</si>
  <si>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</si>
  <si>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</si>
  <si>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</si>
  <si>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</si>
  <si>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</si>
  <si>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</si>
  <si>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</si>
  <si>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</si>
  <si>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</si>
  <si>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</si>
  <si>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</si>
  <si>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</si>
  <si>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</si>
  <si>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</si>
  <si>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</si>
  <si>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</si>
  <si>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</si>
  <si>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</si>
  <si>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</si>
  <si>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</si>
  <si>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</si>
  <si>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</si>
  <si>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</si>
  <si>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</si>
  <si>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</si>
  <si>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</si>
  <si>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</si>
  <si>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</si>
  <si>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</si>
  <si>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</si>
  <si>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</si>
  <si>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</si>
  <si>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</si>
  <si>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</si>
  <si>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</si>
  <si>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</si>
  <si>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</si>
  <si>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</si>
  <si>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</si>
  <si>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</si>
  <si>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</si>
  <si>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</si>
  <si>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</si>
  <si>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</si>
  <si>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</si>
  <si>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</si>
  <si>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</si>
  <si>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</si>
  <si>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</si>
  <si>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</si>
  <si>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</si>
  <si>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</si>
  <si>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</si>
  <si>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</si>
  <si>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</si>
  <si>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</si>
  <si>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</si>
  <si>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</si>
  <si>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</si>
  <si>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</si>
  <si>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</si>
  <si>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</si>
  <si>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</si>
  <si>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</si>
  <si>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</si>
  <si>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</si>
  <si>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</si>
  <si>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</si>
  <si>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</si>
  <si>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</si>
  <si>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</si>
  <si>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</si>
  <si>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</si>
  <si>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</si>
  <si>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</si>
  <si>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</si>
  <si>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</si>
  <si>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</si>
  <si>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</si>
  <si>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</si>
  <si>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</si>
  <si>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</si>
  <si>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</si>
  <si>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</si>
  <si>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</si>
  <si>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</si>
  <si>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</si>
  <si>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</si>
  <si>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</si>
  <si>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</si>
  <si>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</si>
  <si>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</si>
  <si>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</si>
  <si>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</si>
  <si>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</si>
  <si>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</si>
  <si>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</si>
  <si>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</si>
  <si>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</si>
  <si>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</si>
  <si>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</si>
  <si>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</si>
  <si>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</si>
  <si>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</si>
  <si>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</si>
  <si>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</si>
  <si>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</si>
  <si>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</si>
  <si>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</si>
  <si>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</si>
  <si>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</si>
  <si>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</si>
  <si>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</si>
  <si>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</si>
  <si>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</si>
  <si>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</si>
  <si>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</si>
  <si>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</si>
  <si>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</si>
  <si>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</si>
  <si>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</si>
  <si>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</si>
  <si>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</si>
  <si>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</si>
  <si>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</si>
  <si>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</si>
  <si>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</si>
  <si>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</si>
  <si>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</si>
  <si>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</si>
  <si>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</si>
  <si>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</si>
  <si>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</si>
  <si>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</si>
  <si>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</si>
  <si>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</si>
  <si>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</si>
  <si>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</si>
  <si>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</si>
  <si>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</si>
  <si>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</si>
  <si>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</si>
  <si>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</si>
  <si>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</si>
  <si>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</si>
  <si>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</si>
  <si>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</si>
  <si>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</si>
  <si>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</si>
  <si>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</si>
  <si>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</si>
  <si>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</si>
  <si>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</si>
  <si>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</si>
  <si>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</si>
  <si>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</si>
  <si>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</si>
  <si>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</si>
  <si>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</si>
  <si>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</si>
  <si>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</si>
  <si>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</si>
  <si>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</si>
  <si>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</si>
  <si>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</si>
  <si>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</si>
  <si>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</si>
  <si>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</si>
  <si>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</si>
  <si>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</si>
  <si>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</si>
  <si>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</si>
  <si>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</si>
  <si>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</si>
  <si>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</si>
  <si>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</si>
  <si>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</si>
  <si>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</si>
  <si>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</si>
  <si>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</si>
  <si>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</si>
  <si>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</si>
  <si>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</si>
  <si>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</si>
  <si>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</si>
  <si>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</si>
  <si>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</si>
  <si>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</si>
  <si>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</si>
  <si>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</si>
  <si>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</si>
  <si>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</si>
  <si>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</si>
  <si>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</si>
  <si>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</si>
  <si>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</si>
  <si>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</si>
  <si>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</si>
  <si>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</si>
  <si>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</si>
  <si>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</si>
  <si>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</si>
  <si>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</si>
  <si>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</si>
  <si>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</si>
  <si>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</si>
  <si>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</si>
  <si>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</si>
  <si>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</si>
  <si>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</si>
  <si>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</si>
  <si>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</si>
  <si>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</si>
  <si>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</si>
  <si>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</si>
  <si>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</si>
  <si>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</si>
  <si>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</si>
  <si>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</si>
  <si>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</si>
  <si>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</si>
  <si>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</si>
  <si>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</si>
  <si>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</si>
  <si>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</si>
  <si>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</si>
  <si>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</si>
  <si>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</si>
  <si>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</si>
  <si>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</si>
  <si>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</si>
  <si>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</si>
  <si>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</si>
  <si>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</si>
  <si>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</si>
  <si>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</si>
  <si>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</si>
  <si>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</si>
  <si>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</si>
  <si>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</si>
  <si>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</si>
  <si>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</si>
  <si>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</si>
  <si>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</si>
  <si>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</si>
  <si>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</si>
  <si>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</si>
  <si>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</si>
  <si>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</si>
  <si>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</si>
  <si>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</si>
  <si>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</si>
  <si>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</si>
  <si>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</si>
  <si>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</si>
  <si>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</si>
  <si>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</si>
  <si>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</si>
  <si>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</si>
  <si>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</si>
  <si>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</si>
  <si>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</si>
  <si>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</si>
  <si>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</si>
  <si>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</si>
  <si>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</si>
  <si>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</si>
  <si>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</si>
  <si>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</si>
  <si>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</si>
  <si>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</si>
  <si>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</si>
  <si>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</si>
  <si>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</si>
  <si>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</si>
  <si>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</si>
  <si>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</si>
  <si>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</si>
  <si>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</si>
  <si>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</si>
  <si>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</si>
  <si>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</si>
  <si>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</si>
  <si>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</si>
  <si>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</si>
  <si>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</si>
  <si>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</si>
  <si>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</si>
  <si>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</si>
  <si>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</si>
  <si>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</si>
  <si>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</si>
  <si>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</si>
  <si>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</si>
  <si>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</si>
  <si>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</si>
  <si>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</si>
  <si>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</si>
  <si>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</si>
  <si>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</si>
  <si>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</si>
  <si>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</si>
  <si>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</si>
  <si>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</si>
  <si>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</si>
  <si>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</si>
  <si>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</si>
  <si>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</si>
  <si>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</si>
  <si>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</si>
  <si>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</si>
  <si>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</si>
  <si>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</si>
  <si>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</si>
  <si>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</si>
  <si>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</si>
  <si>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</si>
  <si>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</si>
  <si>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</si>
  <si>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</si>
  <si>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</si>
  <si>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</si>
  <si>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</si>
  <si>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</si>
  <si>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</si>
  <si>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</si>
  <si>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</si>
  <si>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</si>
  <si>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</si>
  <si>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</si>
  <si>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</si>
  <si>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</si>
  <si>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</si>
  <si>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</si>
  <si>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</si>
  <si>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</si>
  <si>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</si>
  <si>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</si>
  <si>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</si>
  <si>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</si>
  <si>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</si>
  <si>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</si>
  <si>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</si>
  <si>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</si>
  <si>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</si>
  <si>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</si>
  <si>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</si>
  <si>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</si>
  <si>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</si>
  <si>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</si>
  <si>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</si>
  <si>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</si>
  <si>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</si>
  <si>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</si>
  <si>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</si>
  <si>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</si>
  <si>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</si>
  <si>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</si>
  <si>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</si>
  <si>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</si>
  <si>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</si>
  <si>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</si>
  <si>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</si>
  <si>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</si>
  <si>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</si>
  <si>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</si>
  <si>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</si>
  <si>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</si>
  <si>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</si>
  <si>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</si>
  <si>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</si>
  <si>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</si>
  <si>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</si>
  <si>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</si>
  <si>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</si>
  <si>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</si>
  <si>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</si>
  <si>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</si>
  <si>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</si>
  <si>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</si>
  <si>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</si>
  <si>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</si>
  <si>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</si>
  <si>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</si>
  <si>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</si>
  <si>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</si>
  <si>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</si>
  <si>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</si>
  <si>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</si>
  <si>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</si>
  <si>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</si>
  <si>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</si>
  <si>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</si>
  <si>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</si>
  <si>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</si>
  <si>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</si>
  <si>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</si>
  <si>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</si>
  <si>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</si>
  <si>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</si>
  <si>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</si>
  <si>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</si>
  <si>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</si>
  <si>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</si>
  <si>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</si>
  <si>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</si>
  <si>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</si>
  <si>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</si>
  <si>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</si>
  <si>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</si>
  <si>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</si>
  <si>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</si>
  <si>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</si>
  <si>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</si>
  <si>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</si>
  <si>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</si>
  <si>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</si>
  <si>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</si>
  <si>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</si>
  <si>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</si>
  <si>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</si>
  <si>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</si>
  <si>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</si>
  <si>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</si>
  <si>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</si>
  <si>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</si>
  <si>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</si>
  <si>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</si>
  <si>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</si>
  <si>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</si>
  <si>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</si>
  <si>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</si>
  <si>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</si>
  <si>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</si>
  <si>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</si>
  <si>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</si>
  <si>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</si>
  <si>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</si>
  <si>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</si>
  <si>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</si>
  <si>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</si>
  <si>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</si>
  <si>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</si>
  <si>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</si>
  <si>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</si>
  <si>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</si>
  <si>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</si>
  <si>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</si>
  <si>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</si>
  <si>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</si>
  <si>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</si>
  <si>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</si>
  <si>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</si>
  <si>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</si>
  <si>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</si>
  <si>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</si>
  <si>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</si>
  <si>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</si>
  <si>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</si>
  <si>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</si>
  <si>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</si>
  <si>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</si>
  <si>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</si>
  <si>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</si>
  <si>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</si>
  <si>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</si>
  <si>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</si>
  <si>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</si>
  <si>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</si>
  <si>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</si>
  <si>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</si>
  <si>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</si>
  <si>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</si>
  <si>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</si>
  <si>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</si>
  <si>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</si>
  <si>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</si>
  <si>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</si>
  <si>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</si>
  <si>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</si>
  <si>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</si>
  <si>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</si>
  <si>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</si>
  <si>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</si>
  <si>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</si>
  <si>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</si>
  <si>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</si>
  <si>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</si>
  <si>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</si>
  <si>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</si>
  <si>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</si>
  <si>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</si>
  <si>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</si>
  <si>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</si>
  <si>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</si>
  <si>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</si>
  <si>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</si>
  <si>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</si>
  <si>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</si>
  <si>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</si>
  <si>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</si>
  <si>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</si>
  <si>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</si>
  <si>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</si>
  <si>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</si>
  <si>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</si>
  <si>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</si>
  <si>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</si>
  <si>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</si>
  <si>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</si>
  <si>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</si>
  <si>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</si>
  <si>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</si>
  <si>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</si>
  <si>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</si>
  <si>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</si>
  <si>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</si>
  <si>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</si>
  <si>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</si>
  <si>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</si>
  <si>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</si>
  <si>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</si>
  <si>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</si>
  <si>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</si>
  <si>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</si>
  <si>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</si>
  <si>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</si>
  <si>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</si>
  <si>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</si>
  <si>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</si>
  <si>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</si>
  <si>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</si>
  <si>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</si>
  <si>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</si>
  <si>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</si>
  <si>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</si>
  <si>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</si>
  <si>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</si>
  <si>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</si>
  <si>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</si>
  <si>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</si>
  <si>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</si>
  <si>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</si>
  <si>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</si>
  <si>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</si>
  <si>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</si>
  <si>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</si>
  <si>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</si>
  <si>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</si>
  <si>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</si>
  <si>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</si>
  <si>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</si>
  <si>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</si>
  <si>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</si>
  <si>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</si>
  <si>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</si>
  <si>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</si>
  <si>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</si>
  <si>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</si>
  <si>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</si>
  <si>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</si>
  <si>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</si>
  <si>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</si>
  <si>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</si>
  <si>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</si>
  <si>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</si>
  <si>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</si>
  <si>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</si>
  <si>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</si>
  <si>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</si>
  <si>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</si>
  <si>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</si>
  <si>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</si>
  <si>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</si>
  <si>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</si>
  <si>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</si>
  <si>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</si>
  <si>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</si>
  <si>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</si>
  <si>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</si>
  <si>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</si>
  <si>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</si>
  <si>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</si>
  <si>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</si>
  <si>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</si>
  <si>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</si>
  <si>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</si>
  <si>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</si>
  <si>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</si>
  <si>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</si>
  <si>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</si>
  <si>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</si>
  <si>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</si>
  <si>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</si>
  <si>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</si>
  <si>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</si>
  <si>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</si>
  <si>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</si>
  <si>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</si>
  <si>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</si>
  <si>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</si>
  <si>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</si>
  <si>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</si>
  <si>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</si>
  <si>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</si>
  <si>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</si>
  <si>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</si>
  <si>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</si>
  <si>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</si>
  <si>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</si>
  <si>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</si>
  <si>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</si>
  <si>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</si>
  <si>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</si>
  <si>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</si>
  <si>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</si>
  <si>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</si>
  <si>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</si>
  <si>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</si>
  <si>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</si>
  <si>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</si>
  <si>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</si>
  <si>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</si>
  <si>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</si>
  <si>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</si>
  <si>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</si>
  <si>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</si>
  <si>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</si>
  <si>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</si>
  <si>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</si>
  <si>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</si>
  <si>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</si>
  <si>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</si>
  <si>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</si>
  <si>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</si>
  <si>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</si>
  <si>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</si>
  <si>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</si>
  <si>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</si>
  <si>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</si>
  <si>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</si>
  <si>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</si>
  <si>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</si>
  <si>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</si>
  <si>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</si>
  <si>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</si>
  <si>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</si>
  <si>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</si>
  <si>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</si>
  <si>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</si>
  <si>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</si>
  <si>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</si>
  <si>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</si>
  <si>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</si>
  <si>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</si>
  <si>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</si>
  <si>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</si>
  <si>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</si>
  <si>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</si>
  <si>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</si>
  <si>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</si>
  <si>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</si>
  <si>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</si>
  <si>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</si>
  <si>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</si>
  <si>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</si>
  <si>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</si>
  <si>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</si>
  <si>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</si>
  <si>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</si>
  <si>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</si>
  <si>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</si>
  <si>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</si>
  <si>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</si>
  <si>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</si>
  <si>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</si>
  <si>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</si>
  <si>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</si>
  <si>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</si>
  <si>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</si>
  <si>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</si>
  <si>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</si>
  <si>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</si>
  <si>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</si>
  <si>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</si>
  <si>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</si>
  <si>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</si>
  <si>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</si>
  <si>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</si>
  <si>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</si>
  <si>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</si>
  <si>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</si>
  <si>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</si>
  <si>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</si>
  <si>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</si>
  <si>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</si>
  <si>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</si>
  <si>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</si>
  <si>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</si>
  <si>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</si>
  <si>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</si>
  <si>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</si>
  <si>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</si>
  <si>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</si>
  <si>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</si>
  <si>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</si>
  <si>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</si>
  <si>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</si>
  <si>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</si>
  <si>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</si>
  <si>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</si>
  <si>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</si>
  <si>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</si>
  <si>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</si>
  <si>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</si>
  <si>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</si>
  <si>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</si>
  <si>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</si>
  <si>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</si>
  <si>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</si>
  <si>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</si>
  <si>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</si>
  <si>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</si>
  <si>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</si>
  <si>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</si>
  <si>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</si>
  <si>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</si>
  <si>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</si>
  <si>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</si>
  <si>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</si>
  <si>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</si>
  <si>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</si>
  <si>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</si>
  <si>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</si>
  <si>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</si>
  <si>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</si>
  <si>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</si>
  <si>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</si>
  <si>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</si>
  <si>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</si>
  <si>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</si>
  <si>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</si>
  <si>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</si>
  <si>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</si>
  <si>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</si>
  <si>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</si>
  <si>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</si>
  <si>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</si>
  <si>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</si>
  <si>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</si>
  <si>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</si>
  <si>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</si>
  <si>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</si>
  <si>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</si>
  <si>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</si>
  <si>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</si>
  <si>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</si>
  <si>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</si>
  <si>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</si>
  <si>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</si>
  <si>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</si>
  <si>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</si>
  <si>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</si>
  <si>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</si>
  <si>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</si>
  <si>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</si>
  <si>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</si>
  <si>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</si>
  <si>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</si>
  <si>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</si>
  <si>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</si>
  <si>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</si>
  <si>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</si>
  <si>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</si>
  <si>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</si>
  <si>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</si>
  <si>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</si>
  <si>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</si>
  <si>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</si>
  <si>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</si>
  <si>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</si>
  <si>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</si>
  <si>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</si>
  <si>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</si>
  <si>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</si>
  <si>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</si>
  <si>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</si>
  <si>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</si>
  <si>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</si>
  <si>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</si>
  <si>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</si>
  <si>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</si>
  <si>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</si>
  <si>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</si>
  <si>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</si>
  <si>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</si>
  <si>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</si>
  <si>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</si>
  <si>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</si>
  <si>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</si>
  <si>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</si>
  <si>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</si>
  <si>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</si>
  <si>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</si>
  <si>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</si>
  <si>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</si>
  <si>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</si>
  <si>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</si>
  <si>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</si>
  <si>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</si>
  <si>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</si>
  <si>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</si>
  <si>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</si>
  <si>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</si>
  <si>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</si>
  <si>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</si>
  <si>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</si>
  <si>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</si>
  <si>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</si>
  <si>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</si>
  <si>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</si>
  <si>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</si>
  <si>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</si>
  <si>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</si>
  <si>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</si>
  <si>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</si>
  <si>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</si>
  <si>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</si>
  <si>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</si>
  <si>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</si>
  <si>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</si>
  <si>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</si>
  <si>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</si>
  <si>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</si>
  <si>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</si>
  <si>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</si>
  <si>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</si>
  <si>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</si>
  <si>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</si>
  <si>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</si>
  <si>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</si>
  <si>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</si>
  <si>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</si>
  <si>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</si>
  <si>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</si>
  <si>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</si>
  <si>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</si>
  <si>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</si>
  <si>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</si>
  <si>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</si>
  <si>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</si>
  <si>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</si>
  <si>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</si>
  <si>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</si>
  <si>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</si>
  <si>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</si>
  <si>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</si>
  <si>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</si>
  <si>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</si>
  <si>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</si>
  <si>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</si>
  <si>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</si>
  <si>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</si>
  <si>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</si>
  <si>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</si>
  <si>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</si>
  <si>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</si>
  <si>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</si>
  <si>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</si>
  <si>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</si>
  <si>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</si>
  <si>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</si>
  <si>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</si>
  <si>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</si>
  <si>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</si>
  <si>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</si>
  <si>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</si>
  <si>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</si>
  <si>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</si>
  <si>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</si>
  <si>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</si>
  <si>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</si>
  <si>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</si>
  <si>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</si>
  <si>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</si>
  <si>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</si>
  <si>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</si>
  <si>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</si>
  <si>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</si>
  <si>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</si>
  <si>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</si>
  <si>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</si>
  <si>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</si>
  <si>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</si>
  <si>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</si>
  <si>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</si>
  <si>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</si>
  <si>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</si>
  <si>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</si>
  <si>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</si>
  <si>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</si>
  <si>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</si>
  <si>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</si>
  <si>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</si>
  <si>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</si>
  <si>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</si>
  <si>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</si>
  <si>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</si>
  <si>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</si>
  <si>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</si>
  <si>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</si>
  <si>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</si>
  <si>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</si>
  <si>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</si>
  <si>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</si>
  <si>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</si>
  <si>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</si>
  <si>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</si>
  <si>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</si>
  <si>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</si>
  <si>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</si>
  <si>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</si>
  <si>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</si>
  <si>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</si>
  <si>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</si>
  <si>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</si>
  <si>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</si>
  <si>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</si>
  <si>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</si>
  <si>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</si>
  <si>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</si>
  <si>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</si>
  <si>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</si>
  <si>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</si>
  <si>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</si>
  <si>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</si>
  <si>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</si>
  <si>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</si>
  <si>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</si>
  <si>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</si>
  <si>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</si>
  <si>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</si>
  <si>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</si>
  <si>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</si>
  <si>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</si>
  <si>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</si>
  <si>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</si>
  <si>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</si>
  <si>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</si>
  <si>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</si>
  <si>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</si>
  <si>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</si>
  <si>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</si>
  <si>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</si>
  <si>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</si>
  <si>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</si>
  <si>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</si>
  <si>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</si>
  <si>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</si>
  <si>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</si>
  <si>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</si>
  <si>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</si>
  <si>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</si>
  <si>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</si>
  <si>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</si>
  <si>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</si>
  <si>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</si>
  <si>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</si>
  <si>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</si>
  <si>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</si>
  <si>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</si>
  <si>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</si>
  <si>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</si>
  <si>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</si>
  <si>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</si>
  <si>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</si>
  <si>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</si>
  <si>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</si>
  <si>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</si>
  <si>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</si>
  <si>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</si>
  <si>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</si>
  <si>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</si>
  <si>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</si>
  <si>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</si>
  <si>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</si>
  <si>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</si>
  <si>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</si>
  <si>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</si>
  <si>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</si>
  <si>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</si>
  <si>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</si>
  <si>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</si>
  <si>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</si>
  <si>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</si>
  <si>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</si>
  <si>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</si>
  <si>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</si>
  <si>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</si>
  <si>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</si>
  <si>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</si>
  <si>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</si>
  <si>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</si>
  <si>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</si>
  <si>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</si>
  <si>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</si>
  <si>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</si>
  <si>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</si>
  <si>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</si>
  <si>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</si>
  <si>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</si>
  <si>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</si>
  <si>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</si>
  <si>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</si>
  <si>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</si>
  <si>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</si>
  <si>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</si>
  <si>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</si>
  <si>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</si>
  <si>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</si>
  <si>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</si>
  <si>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</si>
  <si>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</si>
  <si>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</si>
  <si>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</si>
  <si>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</si>
  <si>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</si>
  <si>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</si>
  <si>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</si>
  <si>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</si>
  <si>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</si>
  <si>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</si>
  <si>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</si>
  <si>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</si>
  <si>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</si>
  <si>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</si>
  <si>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</si>
  <si>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</si>
  <si>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</si>
  <si>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</si>
  <si>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</si>
  <si>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</si>
  <si>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</si>
  <si>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</si>
  <si>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</si>
  <si>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</si>
  <si>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</si>
  <si>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</si>
  <si>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</si>
  <si>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</si>
  <si>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</si>
  <si>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</si>
  <si>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</si>
  <si>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</si>
  <si>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</si>
  <si>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</si>
  <si>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</si>
  <si>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</si>
  <si>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</si>
  <si>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</si>
  <si>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</si>
  <si>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</si>
  <si>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</si>
  <si>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</si>
  <si>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</si>
  <si>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</si>
  <si>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</si>
  <si>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</si>
  <si>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</si>
  <si>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</si>
  <si>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</si>
  <si>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</si>
  <si>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</si>
  <si>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</si>
  <si>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</si>
  <si>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</si>
  <si>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</si>
  <si>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</si>
  <si>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</si>
  <si>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</si>
  <si>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</si>
  <si>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</si>
  <si>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</si>
  <si>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</si>
  <si>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</si>
  <si>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</si>
  <si>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</si>
  <si>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</si>
  <si>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</si>
  <si>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</si>
  <si>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</si>
  <si>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</si>
  <si>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</si>
  <si>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</si>
  <si>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</si>
  <si>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</si>
  <si>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</si>
  <si>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</si>
  <si>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</si>
  <si>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</si>
  <si>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</si>
  <si>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</si>
  <si>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</si>
  <si>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</si>
  <si>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</si>
  <si>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</si>
  <si>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</si>
  <si>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</si>
  <si>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</si>
  <si>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</si>
  <si>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</si>
  <si>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</si>
  <si>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</si>
  <si>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</si>
  <si>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</si>
  <si>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</si>
  <si>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</si>
  <si>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</si>
  <si>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</si>
  <si>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</si>
  <si>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</si>
  <si>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</si>
  <si>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</si>
  <si>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</si>
  <si>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</si>
  <si>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</si>
  <si>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</si>
  <si>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</si>
  <si>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</si>
  <si>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</si>
  <si>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</si>
  <si>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</si>
  <si>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</si>
  <si>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</si>
  <si>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</si>
  <si>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</si>
  <si>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</si>
  <si>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</si>
  <si>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</si>
  <si>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</si>
  <si>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</si>
  <si>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</si>
  <si>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</si>
  <si>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</si>
  <si>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</si>
  <si>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</si>
  <si>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</si>
  <si>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</si>
  <si>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</si>
  <si>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</si>
  <si>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</si>
  <si>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</si>
  <si>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</si>
  <si>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</si>
  <si>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</si>
  <si>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</si>
  <si>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</si>
  <si>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</si>
  <si>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</si>
  <si>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</si>
  <si>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</si>
  <si>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</si>
  <si>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</si>
  <si>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</si>
  <si>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</si>
  <si>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</si>
  <si>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</si>
  <si>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</si>
  <si>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</si>
  <si>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</si>
  <si>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</si>
  <si>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</si>
  <si>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</si>
  <si>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</si>
  <si>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</si>
  <si>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</si>
  <si>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</si>
  <si>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</si>
  <si>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</si>
  <si>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</si>
  <si>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</si>
  <si>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</si>
  <si>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</si>
  <si>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</si>
  <si>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</si>
  <si>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</si>
  <si>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</si>
  <si>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</si>
  <si>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</si>
  <si>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</si>
  <si>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</si>
  <si>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</si>
  <si>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</si>
  <si>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</si>
  <si>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</si>
  <si>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</si>
  <si>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</si>
  <si>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</si>
  <si>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</si>
  <si>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</si>
  <si>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</si>
  <si>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</si>
  <si>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</si>
  <si>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</si>
  <si>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</si>
  <si>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</si>
  <si>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</si>
  <si>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</si>
  <si>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</si>
  <si>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</si>
  <si>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</si>
  <si>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</si>
  <si>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</si>
  <si>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</si>
  <si>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</si>
  <si>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</si>
  <si>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</si>
  <si>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</si>
  <si>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</si>
  <si>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</si>
  <si>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</si>
  <si>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</si>
  <si>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</si>
  <si>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</si>
  <si>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</si>
  <si>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</si>
  <si>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</si>
  <si>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</si>
  <si>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</si>
  <si>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</si>
  <si>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</si>
  <si>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</si>
  <si>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</si>
  <si>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</si>
  <si>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</si>
  <si>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</si>
  <si>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</si>
  <si>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</si>
  <si>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</si>
  <si>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</si>
  <si>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</si>
  <si>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</si>
  <si>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</si>
  <si>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</si>
  <si>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</si>
  <si>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</si>
  <si>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</si>
  <si>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</si>
  <si>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</si>
  <si>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</si>
  <si>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</si>
  <si>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</si>
  <si>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</si>
  <si>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</si>
  <si>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</si>
  <si>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</si>
  <si>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</si>
  <si>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</si>
  <si>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</si>
  <si>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</si>
  <si>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</si>
  <si>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</si>
  <si>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</si>
  <si>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</si>
  <si>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</si>
  <si>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</si>
  <si>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</si>
  <si>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</si>
  <si>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</si>
  <si>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</si>
  <si>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</si>
  <si>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</si>
  <si>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</si>
  <si>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</si>
  <si>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</si>
  <si>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</si>
  <si>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</si>
  <si>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</si>
  <si>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</si>
  <si>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</si>
  <si>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</si>
  <si>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</si>
  <si>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</si>
  <si>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</si>
  <si>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</si>
  <si>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</si>
  <si>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</si>
  <si>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</si>
  <si>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</si>
  <si>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</si>
  <si>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</si>
  <si>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</si>
  <si>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</si>
  <si>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</si>
  <si>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</si>
  <si>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</si>
  <si>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</si>
  <si>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</si>
  <si>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</si>
  <si>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</si>
  <si>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</si>
  <si>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</si>
  <si>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</si>
  <si>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</si>
  <si>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</si>
  <si>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</si>
  <si>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</si>
  <si>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</si>
  <si>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</si>
  <si>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</si>
  <si>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</si>
  <si>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</si>
  <si>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</si>
  <si>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</si>
  <si>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</si>
  <si>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</si>
  <si>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</si>
  <si>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</si>
  <si>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</si>
  <si>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</si>
  <si>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</si>
  <si>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</si>
  <si>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</si>
  <si>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</si>
  <si>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</si>
  <si>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</si>
  <si>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</si>
  <si>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</si>
  <si>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</si>
  <si>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</si>
  <si>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</si>
  <si>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</si>
  <si>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</si>
  <si>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</si>
  <si>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</si>
  <si>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</si>
  <si>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</si>
  <si>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</si>
  <si>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</si>
  <si>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</si>
  <si>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</si>
  <si>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</si>
  <si>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</si>
  <si>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</si>
  <si>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</si>
  <si>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</si>
  <si>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</si>
  <si>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</si>
  <si>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</si>
  <si>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</si>
  <si>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</si>
  <si>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</si>
  <si>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</si>
  <si>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</si>
  <si>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</si>
  <si>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</si>
  <si>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</si>
  <si>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</si>
  <si>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</si>
  <si>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</si>
  <si>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</si>
  <si>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</si>
  <si>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</si>
  <si>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</si>
  <si>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</si>
  <si>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</si>
  <si>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</si>
  <si>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</si>
  <si>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</si>
  <si>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</si>
  <si>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</si>
  <si>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</si>
  <si>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</si>
  <si>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</si>
  <si>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</si>
  <si>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</si>
  <si>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</si>
  <si>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</si>
  <si>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</si>
  <si>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</si>
  <si>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</si>
  <si>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</si>
  <si>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</si>
  <si>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</si>
  <si>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</si>
  <si>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</si>
  <si>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</si>
  <si>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</si>
  <si>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</si>
  <si>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</si>
  <si>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</si>
  <si>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</si>
  <si>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</si>
  <si>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</si>
  <si>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</si>
  <si>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</si>
  <si>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</si>
  <si>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</si>
  <si>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</si>
  <si>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</si>
  <si>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</si>
  <si>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</si>
  <si>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</si>
  <si>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</si>
  <si>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</si>
  <si>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</si>
  <si>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</si>
  <si>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</si>
  <si>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</si>
  <si>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</si>
  <si>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</si>
  <si>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</si>
  <si>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</si>
  <si>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</si>
  <si>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</si>
  <si>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</si>
  <si>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</si>
  <si>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</si>
  <si>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</si>
  <si>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</si>
  <si>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</si>
  <si>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</si>
  <si>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</si>
  <si>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</si>
  <si>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</si>
  <si>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</si>
  <si>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</si>
  <si>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</si>
  <si>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</si>
  <si>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</si>
  <si>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</si>
  <si>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</si>
  <si>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</si>
  <si>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</si>
  <si>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</si>
  <si>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</si>
  <si>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</si>
  <si>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</si>
  <si>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</si>
  <si>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</si>
  <si>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</si>
  <si>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</si>
  <si>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</si>
  <si>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</si>
  <si>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</si>
  <si>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</si>
  <si>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</si>
  <si>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</si>
  <si>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</si>
  <si>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</si>
  <si>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</si>
  <si>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</si>
  <si>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</si>
  <si>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</si>
  <si>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</si>
  <si>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</si>
  <si>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</si>
  <si>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</si>
  <si>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</si>
  <si>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</si>
  <si>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</si>
  <si>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</si>
  <si>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</si>
  <si>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</si>
  <si>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</si>
  <si>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</si>
  <si>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</si>
  <si>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</si>
  <si>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</si>
  <si>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</si>
  <si>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</si>
  <si>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</si>
  <si>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</si>
  <si>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</si>
  <si>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</si>
  <si>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</si>
  <si>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</si>
  <si>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</si>
  <si>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</si>
  <si>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</si>
  <si>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</si>
  <si>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</si>
  <si>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</si>
  <si>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</si>
  <si>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</si>
  <si>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</si>
  <si>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</si>
  <si>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</si>
  <si>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</si>
  <si>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</si>
  <si>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</si>
  <si>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</si>
  <si>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</si>
  <si>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</si>
  <si>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</si>
  <si>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</si>
  <si>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</si>
  <si>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</si>
  <si>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</si>
  <si>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</si>
  <si>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</si>
  <si>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</si>
  <si>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</si>
  <si>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</si>
  <si>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</si>
  <si>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</si>
  <si>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</si>
  <si>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</si>
  <si>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</si>
  <si>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</si>
  <si>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</si>
  <si>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</si>
  <si>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</si>
  <si>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</si>
  <si>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</si>
  <si>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</si>
  <si>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</si>
  <si>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</si>
  <si>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</si>
  <si>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</si>
  <si>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</si>
  <si>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</si>
  <si>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</si>
  <si>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</si>
  <si>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</si>
  <si>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</si>
  <si>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</si>
  <si>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</si>
  <si>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</si>
  <si>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</si>
  <si>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</si>
  <si>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</si>
  <si>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</si>
  <si>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</si>
  <si>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</si>
  <si>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</si>
  <si>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</si>
  <si>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</si>
  <si>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</si>
  <si>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</si>
  <si>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</si>
  <si>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</si>
  <si>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</si>
  <si>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</si>
  <si>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</si>
  <si>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</si>
  <si>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</si>
  <si>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</si>
  <si>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</si>
  <si>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</si>
  <si>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</si>
  <si>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</si>
  <si>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</si>
  <si>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</si>
  <si>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</si>
  <si>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</si>
  <si>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</si>
  <si>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</si>
  <si>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</si>
  <si>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</si>
  <si>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</si>
  <si>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</si>
  <si>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</si>
  <si>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</si>
  <si>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</si>
  <si>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</si>
  <si>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</si>
  <si>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</si>
  <si>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</si>
  <si>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</si>
  <si>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</si>
  <si>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</si>
  <si>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</si>
  <si>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</si>
  <si>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</si>
  <si>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</si>
  <si>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</si>
  <si>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</si>
  <si>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</si>
  <si>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</si>
  <si>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</si>
  <si>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</si>
  <si>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</si>
  <si>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</si>
  <si>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</si>
  <si>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</si>
  <si>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</si>
  <si>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</si>
  <si>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</si>
  <si>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</si>
  <si>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</si>
  <si>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</si>
  <si>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</si>
  <si>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</si>
  <si>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</si>
  <si>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</si>
  <si>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</si>
  <si>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</si>
  <si>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</si>
  <si>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</si>
  <si>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</si>
  <si>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</si>
  <si>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</si>
  <si>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</si>
  <si>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</si>
  <si>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</si>
  <si>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</si>
  <si>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</si>
  <si>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</si>
  <si>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</si>
  <si>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</si>
  <si>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</si>
  <si>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</si>
  <si>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</si>
  <si>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</si>
  <si>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</si>
  <si>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</si>
  <si>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</si>
  <si>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</si>
  <si>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</si>
  <si>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</si>
  <si>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</si>
  <si>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</si>
  <si>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</si>
  <si>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</si>
  <si>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</si>
  <si>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</si>
  <si>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</si>
  <si>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</si>
  <si>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</si>
  <si>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</si>
  <si>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</si>
  <si>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</si>
  <si>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</si>
  <si>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</si>
  <si>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</si>
  <si>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</si>
  <si>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</si>
  <si>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</si>
  <si>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</si>
  <si>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</si>
  <si>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</si>
  <si>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</si>
  <si>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</si>
  <si>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</si>
  <si>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</si>
  <si>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</si>
  <si>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</si>
  <si>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</si>
  <si>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</si>
  <si>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</si>
  <si>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</si>
  <si>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</si>
  <si>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</si>
  <si>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</si>
  <si>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</si>
  <si>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</si>
  <si>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</si>
  <si>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</si>
  <si>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</si>
  <si>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</si>
  <si>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</si>
  <si>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</si>
  <si>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</si>
  <si>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</si>
  <si>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</si>
  <si>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</si>
  <si>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</si>
  <si>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</si>
  <si>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</si>
  <si>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</si>
  <si>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</si>
  <si>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</si>
  <si>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</si>
  <si>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</si>
  <si>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</si>
  <si>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</si>
  <si>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</si>
  <si>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</si>
  <si>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</si>
  <si>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</si>
  <si>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</si>
  <si>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</si>
  <si>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</si>
  <si>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</si>
  <si>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</si>
  <si>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</si>
  <si>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</si>
  <si>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</si>
  <si>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</si>
  <si>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</si>
  <si>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</si>
  <si>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</si>
  <si>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</si>
  <si>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</si>
  <si>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</si>
  <si>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</si>
  <si>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</si>
  <si>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</si>
  <si>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</si>
  <si>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</si>
  <si>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</si>
  <si>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</si>
  <si>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</si>
  <si>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</si>
  <si>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</si>
  <si>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</si>
  <si>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</si>
  <si>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</si>
  <si>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</si>
  <si>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</si>
  <si>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</si>
  <si>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</si>
  <si>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</si>
  <si>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</si>
  <si>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</si>
  <si>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</si>
  <si>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</si>
  <si>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</si>
  <si>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</si>
  <si>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</si>
  <si>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</si>
  <si>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</si>
  <si>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</si>
  <si>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</si>
  <si>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</si>
  <si>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</si>
  <si>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</si>
  <si>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</si>
  <si>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</si>
  <si>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</si>
  <si>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</si>
  <si>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</si>
  <si>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</si>
  <si>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</si>
  <si>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</si>
  <si>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</si>
  <si>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</si>
  <si>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</si>
  <si>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</si>
  <si>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</si>
  <si>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</si>
  <si>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</si>
  <si>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</si>
  <si>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</si>
  <si>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</si>
  <si>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</si>
  <si>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</si>
  <si>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</si>
  <si>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</si>
  <si>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</si>
  <si>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</si>
  <si>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</si>
  <si>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</si>
  <si>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</si>
  <si>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</si>
  <si>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</si>
  <si>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</si>
  <si>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</si>
  <si>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</si>
  <si>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</si>
  <si>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</si>
  <si>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</si>
  <si>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</si>
  <si>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</si>
  <si>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</si>
  <si>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</si>
  <si>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</si>
  <si>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</si>
  <si>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</si>
  <si>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</si>
  <si>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</si>
  <si>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</si>
  <si>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</si>
  <si>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</si>
  <si>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</si>
  <si>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</si>
  <si>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</si>
  <si>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</si>
  <si>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</si>
  <si>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</si>
  <si>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</si>
  <si>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</si>
  <si>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</si>
  <si>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</si>
  <si>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</si>
  <si>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</si>
  <si>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</si>
  <si>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</si>
  <si>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</si>
  <si>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</si>
  <si>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</si>
  <si>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</si>
  <si>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</si>
  <si>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</si>
  <si>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</si>
  <si>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</si>
  <si>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</si>
  <si>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</si>
  <si>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</si>
  <si>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</si>
  <si>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</si>
  <si>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</si>
  <si>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</si>
  <si>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</si>
  <si>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</si>
  <si>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</si>
  <si>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</si>
  <si>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</si>
  <si>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</si>
  <si>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</si>
  <si>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</si>
  <si>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</si>
  <si>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</si>
  <si>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</si>
  <si>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</si>
  <si>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</si>
  <si>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</si>
  <si>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</si>
  <si>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</si>
  <si>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</si>
  <si>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</si>
  <si>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</si>
  <si>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</si>
  <si>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</si>
  <si>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</si>
  <si>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</si>
  <si>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</si>
  <si>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</si>
  <si>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</si>
  <si>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</si>
  <si>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</si>
  <si>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</si>
  <si>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</si>
  <si>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</si>
  <si>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</si>
  <si>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</si>
  <si>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</si>
  <si>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</si>
  <si>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</si>
  <si>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</si>
  <si>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</si>
  <si>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</si>
  <si>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</si>
  <si>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</si>
  <si>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</si>
  <si>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</si>
  <si>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</si>
  <si>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</si>
  <si>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</si>
  <si>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</si>
  <si>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</si>
  <si>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</si>
  <si>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</si>
  <si>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</si>
  <si>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</si>
  <si>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</si>
  <si>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</si>
  <si>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</si>
  <si>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</si>
  <si>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</si>
  <si>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</si>
  <si>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</si>
  <si>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</si>
  <si>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</si>
  <si>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</si>
  <si>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</si>
  <si>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</si>
  <si>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</si>
  <si>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</si>
  <si>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</si>
  <si>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</si>
  <si>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</si>
  <si>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</si>
  <si>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</si>
  <si>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</si>
  <si>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</si>
  <si>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</si>
  <si>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</si>
  <si>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</si>
  <si>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</si>
  <si>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</si>
  <si>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</si>
  <si>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</si>
  <si>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</si>
  <si>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</si>
  <si>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</si>
  <si>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</si>
  <si>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</si>
  <si>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</si>
  <si>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</si>
  <si>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</si>
  <si>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</si>
  <si>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</si>
  <si>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</si>
  <si>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</si>
  <si>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</si>
  <si>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</si>
  <si>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</si>
  <si>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</si>
  <si>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</si>
  <si>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</si>
  <si>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</si>
  <si>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</si>
  <si>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</si>
  <si>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</si>
  <si>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</si>
  <si>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</si>
  <si>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</si>
  <si>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</si>
  <si>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</si>
  <si>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</si>
  <si>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</si>
  <si>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</si>
  <si>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</si>
  <si>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</si>
  <si>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</si>
  <si>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</si>
  <si>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</si>
  <si>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</si>
  <si>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</si>
  <si>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</si>
  <si>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</si>
  <si>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</si>
  <si>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</si>
  <si>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</si>
  <si>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</si>
  <si>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</si>
  <si>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</si>
  <si>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</si>
  <si>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</si>
  <si>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</si>
  <si>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</si>
  <si>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</si>
  <si>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</si>
  <si>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</si>
  <si>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</si>
  <si>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</si>
  <si>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</si>
  <si>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</si>
  <si>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</si>
  <si>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</si>
  <si>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</si>
  <si>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</si>
  <si>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</si>
  <si>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</si>
  <si>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</si>
  <si>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</si>
  <si>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</si>
  <si>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</si>
  <si>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</si>
  <si>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</si>
  <si>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</si>
  <si>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</si>
  <si>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</si>
  <si>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</si>
  <si>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</si>
  <si>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</si>
  <si>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</si>
  <si>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</si>
  <si>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</si>
  <si>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</si>
  <si>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</si>
  <si>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</si>
  <si>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</si>
  <si>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</si>
  <si>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</si>
  <si>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</si>
  <si>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</si>
  <si>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</si>
  <si>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</si>
  <si>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</si>
  <si>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</si>
  <si>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</si>
  <si>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</si>
  <si>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</si>
  <si>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</si>
  <si>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</si>
  <si>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</si>
  <si>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</si>
  <si>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</si>
  <si>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</si>
  <si>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</si>
  <si>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</si>
  <si>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</si>
  <si>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</si>
  <si>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</si>
  <si>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</si>
  <si>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</si>
  <si>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</si>
  <si>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</si>
  <si>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</si>
  <si>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</si>
  <si>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</si>
  <si>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</si>
  <si>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</si>
  <si>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</si>
  <si>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</si>
  <si>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</si>
  <si>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</si>
  <si>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</si>
  <si>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</si>
  <si>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</si>
  <si>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</si>
  <si>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</si>
  <si>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</si>
  <si>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</si>
  <si>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</si>
  <si>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</si>
  <si>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</si>
  <si>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</si>
  <si>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</si>
  <si>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</si>
  <si>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</si>
  <si>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</si>
  <si>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</si>
  <si>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</si>
  <si>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</si>
  <si>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</si>
  <si>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</si>
  <si>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</si>
  <si>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</si>
  <si>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</si>
  <si>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</si>
  <si>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</si>
  <si>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</si>
  <si>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</si>
  <si>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</si>
  <si>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</si>
  <si>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</si>
  <si>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</si>
  <si>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</si>
  <si>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</si>
  <si>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</si>
  <si>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</si>
  <si>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</si>
  <si>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</si>
  <si>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</si>
  <si>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</si>
  <si>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</si>
  <si>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</si>
  <si>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</si>
  <si>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</si>
  <si>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</si>
  <si>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</si>
  <si>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</si>
  <si>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</si>
  <si>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</si>
  <si>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</si>
  <si>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</si>
  <si>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</si>
  <si>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</si>
  <si>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</si>
  <si>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</si>
  <si>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</si>
  <si>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</si>
  <si>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</si>
  <si>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</si>
  <si>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</si>
  <si>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</si>
  <si>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</si>
  <si>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</si>
  <si>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</si>
  <si>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</si>
  <si>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</si>
  <si>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</si>
  <si>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</si>
  <si>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</si>
  <si>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</si>
  <si>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</si>
  <si>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</si>
  <si>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</si>
  <si>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</si>
  <si>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</si>
  <si>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</si>
  <si>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</si>
  <si>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</si>
  <si>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</si>
  <si>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</si>
  <si>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</si>
  <si>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</si>
  <si>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</si>
  <si>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</si>
  <si>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</si>
  <si>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</si>
  <si>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</si>
  <si>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</si>
  <si>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</si>
  <si>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</si>
  <si>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</si>
  <si>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</si>
  <si>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</si>
  <si>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</si>
  <si>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</si>
  <si>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</si>
  <si>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</si>
  <si>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</si>
  <si>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</si>
  <si>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</si>
  <si>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</si>
  <si>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</si>
  <si>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</si>
  <si>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</si>
  <si>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</si>
  <si>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</si>
  <si>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</si>
  <si>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</si>
  <si>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</si>
  <si>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</si>
  <si>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</si>
  <si>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</si>
  <si>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</si>
  <si>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</si>
  <si>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</si>
  <si>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</si>
  <si>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</si>
  <si>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</si>
  <si>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</si>
  <si>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</si>
  <si>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</si>
  <si>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</si>
  <si>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</si>
  <si>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</si>
  <si>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</si>
  <si>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</si>
  <si>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</si>
  <si>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</si>
  <si>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</si>
  <si>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</si>
  <si>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</si>
  <si>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</si>
  <si>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</si>
  <si>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</si>
  <si>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</si>
  <si>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</si>
  <si>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</si>
  <si>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</si>
  <si>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</si>
  <si>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</si>
  <si>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</si>
  <si>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</si>
  <si>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</si>
  <si>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</si>
  <si>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</si>
  <si>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</si>
  <si>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</si>
  <si>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</si>
  <si>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</si>
  <si>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</si>
  <si>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</si>
  <si>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</si>
  <si>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</si>
  <si>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</si>
  <si>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</si>
  <si>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</si>
  <si>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</si>
  <si>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</si>
  <si>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</si>
  <si>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</si>
  <si>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</si>
  <si>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</si>
  <si>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</si>
  <si>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</si>
  <si>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</si>
  <si>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</si>
  <si>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</si>
  <si>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</si>
  <si>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</si>
  <si>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</si>
  <si>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</si>
  <si>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</si>
  <si>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</si>
  <si>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</si>
  <si>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</si>
  <si>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</si>
  <si>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</si>
  <si>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</si>
  <si>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</si>
  <si>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</si>
  <si>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</si>
  <si>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</si>
  <si>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</si>
  <si>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</si>
  <si>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</si>
  <si>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</si>
  <si>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</si>
  <si>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</si>
  <si>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</si>
  <si>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</si>
  <si>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</si>
  <si>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</si>
  <si>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</si>
  <si>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</si>
  <si>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</si>
  <si>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</si>
  <si>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</si>
  <si>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</si>
  <si>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</si>
  <si>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</si>
  <si>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</si>
  <si>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</si>
  <si>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</si>
  <si>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</si>
  <si>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</si>
  <si>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</si>
  <si>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</si>
  <si>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</si>
  <si>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</si>
  <si>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</si>
  <si>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</si>
  <si>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</si>
  <si>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</si>
  <si>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</si>
  <si>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</si>
  <si>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</si>
  <si>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</si>
  <si>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</si>
  <si>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</si>
  <si>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</si>
  <si>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</si>
  <si>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</si>
  <si>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</si>
  <si>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</si>
  <si>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</si>
  <si>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</si>
  <si>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</si>
  <si>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</si>
  <si>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</si>
  <si>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</si>
  <si>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</si>
  <si>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</si>
  <si>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</si>
  <si>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</si>
  <si>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</si>
  <si>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</si>
  <si>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</si>
  <si>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</si>
  <si>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</si>
  <si>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</si>
  <si>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</si>
  <si>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</si>
  <si>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</si>
  <si>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</si>
  <si>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</si>
  <si>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</si>
  <si>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</si>
  <si>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</si>
  <si>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</si>
  <si>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</si>
  <si>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</si>
  <si>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</si>
  <si>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</si>
  <si>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</si>
  <si>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</si>
  <si>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</si>
  <si>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</si>
  <si>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</si>
  <si>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</si>
  <si>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</si>
  <si>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</si>
  <si>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</si>
  <si>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</si>
  <si>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</si>
  <si>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</si>
  <si>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</si>
  <si>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</si>
  <si>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</si>
  <si>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</si>
  <si>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</si>
  <si>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</si>
  <si>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</si>
  <si>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</si>
  <si>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</si>
  <si>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</si>
  <si>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</si>
  <si>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</si>
  <si>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</si>
  <si>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</si>
  <si>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</si>
  <si>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</si>
  <si>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</si>
  <si>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</si>
  <si>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</si>
  <si>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</si>
  <si>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</si>
  <si>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</si>
  <si>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</si>
  <si>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</si>
  <si>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</si>
  <si>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</si>
  <si>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</si>
  <si>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</si>
  <si>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</si>
  <si>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</si>
  <si>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</si>
  <si>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</si>
  <si>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</si>
  <si>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</si>
  <si>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</si>
  <si>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</si>
  <si>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</si>
  <si>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</si>
  <si>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</si>
  <si>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</si>
  <si>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</si>
  <si>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</si>
  <si>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</si>
  <si>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</si>
  <si>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</si>
  <si>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</si>
  <si>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</si>
  <si>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</si>
  <si>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</si>
  <si>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</si>
  <si>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</si>
  <si>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</si>
  <si>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</si>
  <si>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</si>
  <si>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</si>
  <si>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</si>
  <si>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</si>
  <si>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</si>
  <si>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</si>
  <si>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</si>
  <si>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</si>
  <si>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</si>
  <si>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</si>
  <si>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</si>
  <si>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</si>
  <si>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</si>
  <si>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</si>
  <si>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</si>
  <si>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</si>
  <si>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</si>
  <si>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</si>
  <si>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</si>
  <si>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</si>
  <si>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</si>
  <si>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</si>
  <si>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</si>
  <si>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</si>
  <si>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</si>
  <si>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</si>
  <si>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</si>
  <si>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</si>
  <si>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</si>
  <si>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</si>
  <si>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</si>
  <si>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</si>
  <si>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</si>
  <si>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</si>
  <si>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</si>
  <si>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</si>
  <si>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</si>
  <si>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</si>
  <si>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</si>
  <si>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</si>
  <si>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</si>
  <si>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</si>
  <si>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</si>
  <si>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</si>
  <si>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</si>
  <si>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</si>
  <si>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</si>
  <si>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</si>
  <si>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</si>
  <si>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</si>
  <si>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</si>
  <si>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</si>
  <si>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</si>
  <si>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</si>
  <si>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</si>
  <si>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</si>
  <si>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</si>
  <si>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</si>
  <si>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</si>
  <si>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</si>
  <si>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</si>
  <si>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</si>
  <si>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</si>
  <si>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</si>
  <si>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</si>
  <si>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</si>
  <si>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</si>
  <si>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</si>
  <si>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</si>
  <si>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</si>
  <si>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</si>
  <si>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</si>
  <si>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</si>
  <si>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</si>
  <si>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</si>
  <si>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</si>
  <si>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</si>
  <si>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</si>
  <si>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</si>
  <si>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</si>
  <si>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</si>
  <si>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</si>
  <si>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</si>
  <si>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</si>
  <si>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</si>
  <si>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</si>
  <si>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</si>
  <si>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</si>
  <si>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</si>
  <si>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</si>
  <si>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</si>
  <si>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</si>
  <si>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</si>
  <si>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</si>
  <si>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</si>
  <si>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</si>
  <si>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</si>
  <si>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</si>
  <si>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</si>
  <si>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</si>
  <si>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</si>
  <si>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</si>
  <si>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</si>
  <si>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</si>
  <si>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</si>
  <si>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</si>
  <si>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</si>
  <si>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</si>
  <si>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</si>
  <si>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</si>
  <si>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</si>
  <si>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</si>
  <si>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</si>
  <si>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</si>
  <si>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</si>
  <si>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</si>
  <si>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</si>
  <si>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</si>
  <si>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</si>
  <si>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</si>
  <si>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</si>
  <si>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</si>
  <si>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</si>
  <si>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</si>
  <si>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</si>
  <si>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</si>
  <si>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</si>
  <si>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</si>
  <si>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</si>
  <si>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</si>
  <si>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</si>
  <si>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</si>
  <si>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</si>
  <si>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</si>
  <si>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</si>
  <si>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</si>
  <si>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</si>
  <si>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</si>
  <si>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</si>
  <si>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</si>
  <si>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</si>
  <si>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</si>
  <si>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</si>
  <si>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</si>
  <si>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</si>
  <si>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</si>
  <si>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</si>
  <si>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</si>
  <si>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</si>
  <si>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</si>
  <si>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</si>
  <si>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</si>
  <si>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</si>
  <si>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</si>
  <si>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</si>
  <si>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</si>
  <si>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</si>
  <si>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</si>
  <si>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</si>
  <si>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</si>
  <si>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</si>
  <si>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</si>
  <si>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</si>
  <si>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</si>
  <si>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</si>
  <si>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</si>
  <si>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</si>
  <si>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</si>
  <si>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</si>
  <si>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</si>
  <si>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</si>
  <si>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</si>
  <si>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</si>
  <si>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</si>
  <si>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</si>
  <si>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</si>
  <si>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</si>
  <si>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</si>
  <si>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</si>
  <si>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</si>
  <si>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</si>
  <si>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</si>
  <si>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</si>
  <si>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</si>
  <si>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</si>
  <si>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</si>
  <si>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</si>
  <si>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</si>
  <si>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</si>
  <si>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</si>
  <si>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</si>
  <si>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</si>
  <si>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</si>
  <si>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</si>
  <si>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</si>
  <si>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</si>
  <si>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</si>
  <si>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</si>
  <si>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</si>
  <si>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</si>
  <si>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</si>
  <si>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</si>
  <si>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</si>
  <si>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</si>
  <si>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</si>
  <si>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</si>
  <si>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</si>
  <si>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</si>
  <si>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</si>
  <si>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</si>
  <si>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</si>
  <si>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</si>
  <si>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</si>
  <si>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</si>
  <si>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</si>
  <si>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</si>
  <si>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</si>
  <si>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</si>
  <si>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</si>
  <si>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</si>
  <si>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</si>
  <si>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</si>
  <si>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</si>
  <si>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</si>
  <si>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</si>
  <si>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</si>
  <si>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</si>
  <si>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</si>
  <si>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</si>
  <si>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</si>
  <si>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</si>
  <si>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</si>
  <si>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</si>
  <si>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</si>
  <si>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</si>
  <si>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</si>
  <si>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</si>
  <si>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</si>
  <si>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</si>
  <si>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</si>
  <si>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</si>
  <si>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</si>
  <si>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</si>
  <si>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</si>
  <si>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</si>
  <si>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</si>
  <si>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</si>
  <si>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</si>
  <si>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</si>
  <si>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</si>
  <si>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</si>
  <si>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</si>
  <si>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</si>
  <si>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</si>
  <si>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</si>
  <si>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</si>
  <si>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</si>
  <si>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</si>
  <si>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</si>
  <si>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</si>
  <si>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</si>
  <si>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</si>
  <si>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</si>
  <si>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</si>
  <si>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</si>
  <si>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</si>
  <si>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</si>
  <si>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</si>
  <si>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</si>
  <si>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</si>
  <si>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</si>
  <si>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</si>
  <si>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</si>
  <si>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</si>
  <si>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</si>
  <si>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</si>
  <si>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</si>
  <si>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</si>
  <si>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</si>
  <si>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</si>
  <si>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</si>
  <si>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</si>
  <si>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</si>
  <si>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</si>
  <si>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</si>
  <si>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</si>
  <si>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</si>
  <si>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</si>
  <si>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</si>
  <si>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</si>
  <si>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</si>
  <si>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</si>
  <si>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</si>
  <si>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</si>
  <si>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</si>
  <si>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</si>
  <si>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</si>
  <si>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</si>
  <si>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</si>
  <si>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</si>
  <si>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</si>
  <si>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</si>
  <si>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</si>
  <si>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</si>
  <si>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</si>
  <si>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</si>
  <si>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</si>
  <si>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</si>
  <si>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</si>
  <si>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</si>
  <si>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</si>
  <si>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</si>
  <si>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</si>
  <si>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</si>
  <si>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</si>
  <si>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</si>
  <si>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</si>
  <si>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</si>
  <si>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</si>
  <si>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</si>
  <si>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</si>
  <si>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</si>
  <si>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</si>
  <si>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</si>
  <si>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</si>
  <si>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</si>
  <si>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</si>
  <si>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</si>
  <si>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</si>
  <si>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</si>
  <si>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</si>
  <si>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</si>
  <si>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</si>
  <si>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</si>
  <si>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</si>
  <si>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</si>
  <si>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</si>
  <si>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</si>
  <si>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</si>
  <si>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</si>
  <si>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</si>
  <si>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</si>
  <si>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</si>
  <si>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</si>
  <si>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</si>
  <si>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</si>
  <si>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</si>
  <si>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</si>
  <si>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</si>
  <si>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</si>
  <si>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</si>
  <si>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</si>
  <si>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</si>
  <si>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</si>
  <si>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</si>
  <si>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</si>
  <si>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</si>
  <si>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</si>
  <si>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</si>
  <si>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</si>
  <si>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</si>
  <si>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</si>
  <si>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</si>
  <si>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</si>
  <si>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</si>
  <si>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</si>
  <si>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</si>
  <si>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</si>
  <si>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</si>
  <si>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</si>
  <si>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</si>
  <si>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</si>
  <si>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</si>
  <si>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</si>
  <si>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</si>
  <si>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</si>
  <si>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</si>
  <si>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</si>
  <si>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</si>
  <si>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</si>
  <si>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</si>
  <si>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</si>
  <si>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</si>
  <si>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</si>
  <si>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</si>
  <si>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</si>
  <si>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</si>
  <si>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</si>
  <si>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</si>
  <si>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</si>
  <si>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</si>
  <si>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</si>
  <si>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</si>
  <si>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</si>
  <si>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</si>
  <si>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</si>
  <si>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</si>
  <si>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</si>
  <si>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</si>
  <si>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</si>
  <si>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</si>
  <si>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</si>
  <si>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</si>
  <si>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</si>
  <si>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</si>
  <si>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</si>
  <si>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</si>
  <si>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</si>
  <si>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</si>
  <si>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</si>
  <si>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</si>
  <si>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</si>
  <si>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</si>
  <si>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</si>
  <si>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</si>
  <si>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</si>
  <si>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</si>
  <si>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</si>
  <si>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</si>
  <si>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</si>
  <si>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</si>
  <si>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</si>
  <si>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</si>
  <si>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</si>
  <si>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</si>
  <si>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</si>
  <si>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</si>
  <si>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</si>
  <si>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</si>
  <si>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</si>
  <si>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</si>
  <si>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</si>
  <si>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</si>
  <si>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</si>
  <si>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</si>
  <si>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</si>
  <si>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</si>
  <si>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</si>
  <si>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</si>
  <si>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</si>
  <si>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</si>
  <si>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</si>
  <si>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</si>
  <si>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</si>
  <si>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</si>
  <si>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</si>
  <si>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</si>
  <si>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</si>
  <si>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</si>
  <si>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</si>
  <si>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</si>
  <si>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</si>
  <si>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</si>
  <si>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</si>
  <si>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</si>
  <si>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</si>
  <si>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</si>
  <si>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</si>
  <si>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</si>
  <si>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</si>
  <si>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</si>
  <si>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</si>
  <si>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</si>
  <si>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</si>
  <si>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</si>
  <si>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</si>
  <si>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</si>
  <si>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</si>
  <si>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</si>
  <si>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</si>
  <si>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</si>
  <si>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</si>
  <si>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</si>
  <si>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</si>
  <si>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</si>
  <si>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</si>
  <si>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</si>
  <si>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</si>
  <si>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</si>
  <si>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</si>
  <si>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</si>
  <si>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</si>
  <si>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</si>
  <si>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</si>
  <si>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</si>
  <si>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</si>
  <si>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</si>
  <si>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</si>
  <si>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</si>
  <si>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</si>
  <si>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</si>
  <si>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</si>
  <si>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</si>
  <si>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</si>
  <si>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</si>
  <si>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</si>
  <si>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</si>
  <si>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</si>
  <si>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</si>
  <si>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</si>
  <si>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</si>
  <si>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</si>
  <si>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</si>
  <si>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</si>
  <si>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</si>
  <si>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</si>
  <si>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</si>
  <si>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</si>
  <si>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</si>
  <si>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</si>
  <si>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</si>
  <si>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</si>
  <si>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</si>
  <si>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</si>
  <si>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</si>
  <si>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</si>
  <si>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</si>
  <si>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</si>
  <si>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</si>
  <si>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</si>
  <si>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</si>
  <si>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</si>
  <si>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</si>
  <si>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</si>
  <si>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</si>
  <si>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</si>
  <si>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</si>
  <si>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</si>
  <si>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</si>
  <si>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</si>
  <si>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</si>
  <si>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</si>
  <si>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</si>
  <si>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</si>
  <si>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</si>
  <si>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</si>
  <si>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</si>
  <si>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</si>
  <si>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</si>
  <si>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</si>
  <si>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</si>
  <si>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</si>
  <si>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</si>
  <si>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</si>
  <si>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</si>
  <si>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</si>
  <si>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</si>
  <si>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</si>
  <si>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</si>
  <si>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</si>
  <si>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</si>
  <si>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</si>
  <si>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</si>
  <si>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</si>
  <si>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</si>
  <si>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</si>
  <si>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</si>
  <si>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</si>
  <si>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</si>
  <si>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</si>
  <si>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</si>
  <si>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</si>
  <si>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</si>
  <si>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</si>
  <si>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</si>
  <si>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</si>
  <si>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</si>
  <si>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</si>
  <si>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</si>
  <si>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</si>
  <si>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</si>
  <si>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</si>
  <si>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</si>
  <si>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</si>
  <si>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</si>
  <si>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</si>
  <si>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</si>
  <si>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</si>
  <si>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</si>
  <si>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</si>
  <si>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</si>
  <si>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</si>
  <si>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</si>
  <si>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</si>
  <si>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</si>
  <si>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</si>
  <si>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</si>
  <si>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</si>
  <si>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</si>
  <si>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</si>
  <si>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</si>
  <si>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</si>
  <si>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</si>
  <si>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</si>
  <si>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</si>
  <si>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</si>
  <si>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</si>
  <si>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</si>
  <si>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</si>
  <si>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</si>
  <si>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</si>
  <si>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</si>
  <si>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</si>
  <si>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</si>
  <si>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</si>
  <si>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</si>
  <si>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</si>
  <si>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</si>
  <si>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</si>
  <si>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</si>
  <si>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</si>
  <si>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</si>
  <si>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</si>
  <si>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</si>
  <si>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</si>
  <si>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</si>
  <si>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</si>
  <si>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</si>
  <si>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</si>
  <si>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</si>
  <si>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</si>
  <si>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</si>
  <si>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</si>
  <si>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</si>
  <si>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</si>
  <si>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</si>
  <si>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</si>
  <si>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</si>
  <si>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</si>
  <si>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</si>
  <si>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</si>
  <si>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</si>
  <si>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</si>
  <si>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</si>
  <si>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</si>
  <si>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</si>
  <si>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</si>
  <si>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</si>
  <si>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</si>
  <si>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</si>
  <si>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</si>
  <si>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</si>
  <si>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</si>
  <si>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</si>
  <si>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</si>
  <si>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</si>
  <si>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</si>
  <si>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</si>
  <si>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</si>
  <si>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</si>
  <si>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</si>
  <si>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</si>
  <si>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</si>
  <si>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</si>
  <si>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</si>
  <si>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</si>
  <si>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</si>
  <si>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</si>
  <si>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</si>
  <si>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</si>
  <si>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</si>
  <si>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</si>
  <si>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</si>
  <si>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</si>
  <si>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</si>
  <si>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</si>
  <si>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</si>
  <si>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</si>
  <si>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</si>
  <si>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</si>
  <si>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</si>
  <si>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</si>
  <si>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</si>
  <si>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</si>
  <si>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</si>
  <si>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</si>
  <si>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</si>
  <si>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</si>
  <si>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</si>
  <si>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</si>
  <si>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</si>
  <si>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</si>
  <si>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</si>
  <si>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</si>
  <si>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</si>
  <si>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</si>
  <si>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</si>
  <si>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</si>
  <si>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</si>
  <si>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</si>
  <si>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</si>
  <si>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</si>
  <si>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</si>
  <si>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</si>
  <si>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</si>
  <si>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</si>
  <si>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</si>
  <si>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</si>
  <si>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</si>
  <si>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</si>
  <si>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</si>
  <si>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</si>
  <si>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</si>
  <si>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</si>
  <si>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</si>
  <si>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</si>
  <si>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</si>
  <si>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</si>
  <si>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</si>
  <si>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</si>
  <si>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</si>
  <si>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</si>
  <si>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</si>
  <si>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</si>
  <si>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</si>
  <si>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</si>
  <si>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</si>
  <si>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</si>
  <si>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</si>
  <si>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</si>
  <si>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</si>
  <si>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</si>
  <si>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</si>
  <si>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</si>
  <si>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</si>
  <si>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</si>
  <si>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</si>
  <si>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</si>
  <si>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</si>
  <si>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</si>
  <si>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</si>
  <si>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</si>
  <si>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</si>
  <si>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</si>
  <si>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</si>
  <si>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</si>
  <si>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</si>
  <si>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</si>
  <si>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</si>
  <si>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</si>
  <si>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</si>
  <si>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</si>
  <si>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</si>
  <si>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</si>
  <si>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</si>
  <si>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</si>
  <si>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</si>
  <si>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</si>
  <si>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</si>
  <si>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</si>
  <si>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</si>
  <si>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</si>
  <si>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</si>
  <si>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</si>
  <si>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</si>
  <si>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</si>
  <si>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</si>
  <si>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</si>
  <si>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</si>
  <si>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</si>
  <si>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</si>
  <si>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</si>
  <si>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</si>
  <si>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</si>
  <si>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</si>
  <si>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</si>
  <si>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</si>
  <si>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</si>
  <si>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</si>
  <si>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</si>
  <si>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</si>
  <si>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</si>
  <si>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</si>
  <si>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</si>
  <si>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</si>
  <si>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</si>
  <si>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</si>
  <si>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</si>
  <si>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</si>
  <si>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</si>
  <si>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</si>
  <si>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</si>
  <si>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</si>
  <si>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</si>
  <si>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</si>
  <si>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</si>
  <si>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</si>
  <si>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</si>
  <si>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</si>
  <si>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</si>
  <si>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</si>
  <si>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</si>
  <si>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</si>
  <si>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</si>
  <si>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</si>
  <si>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</si>
  <si>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</si>
  <si>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</si>
  <si>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</si>
  <si>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</si>
  <si>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</si>
  <si>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</si>
  <si>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</si>
  <si>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</si>
  <si>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</si>
  <si>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</si>
  <si>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</si>
  <si>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</si>
  <si>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</si>
  <si>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</si>
  <si>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</si>
  <si>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</si>
  <si>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</si>
  <si>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</si>
  <si>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</si>
  <si>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</si>
  <si>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</si>
  <si>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</si>
  <si>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</si>
  <si>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</si>
  <si>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</si>
  <si>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</si>
  <si>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</si>
  <si>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</si>
  <si>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</si>
  <si>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</si>
  <si>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</si>
  <si>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</si>
  <si>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</si>
  <si>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</si>
  <si>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</si>
  <si>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</si>
  <si>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</si>
  <si>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</si>
  <si>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</si>
  <si>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</si>
  <si>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</si>
  <si>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</si>
  <si>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</si>
  <si>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</si>
  <si>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</si>
  <si>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</si>
  <si>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</si>
  <si>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</si>
  <si>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</si>
  <si>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</si>
  <si>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</si>
  <si>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</si>
  <si>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</si>
  <si>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</si>
  <si>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</si>
  <si>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</si>
  <si>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</si>
  <si>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</si>
  <si>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</si>
  <si>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</si>
  <si>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</si>
  <si>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</si>
  <si>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</si>
  <si>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</si>
  <si>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</si>
  <si>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</si>
  <si>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</si>
  <si>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</si>
  <si>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</si>
  <si>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</si>
  <si>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</si>
  <si>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</si>
  <si>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</si>
  <si>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</si>
  <si>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</si>
  <si>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</si>
  <si>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</si>
  <si>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</si>
  <si>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</si>
  <si>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</si>
  <si>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</si>
  <si>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</si>
  <si>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</si>
  <si>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</si>
  <si>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</si>
  <si>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</si>
  <si>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</si>
  <si>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</si>
  <si>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</si>
  <si>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</si>
  <si>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</si>
  <si>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</si>
  <si>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</si>
  <si>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</si>
  <si>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</si>
  <si>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</si>
  <si>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</si>
  <si>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</si>
  <si>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</si>
  <si>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</si>
  <si>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</si>
  <si>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</si>
  <si>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</si>
  <si>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</si>
  <si>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</si>
  <si>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</si>
  <si>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</si>
  <si>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</si>
  <si>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</si>
  <si>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</si>
  <si>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</si>
  <si>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</si>
  <si>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</si>
  <si>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</si>
  <si>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</si>
  <si>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</si>
  <si>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</si>
  <si>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</si>
  <si>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</si>
  <si>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</si>
  <si>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</si>
  <si>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</si>
  <si>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</si>
  <si>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</si>
  <si>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</si>
  <si>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</si>
  <si>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</si>
  <si>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</si>
  <si>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</si>
  <si>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</si>
  <si>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</si>
  <si>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</si>
  <si>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</si>
  <si>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</si>
  <si>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</si>
  <si>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</si>
  <si>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</si>
  <si>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</si>
  <si>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</si>
  <si>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</si>
  <si>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</si>
  <si>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</si>
  <si>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</si>
  <si>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</si>
  <si>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</si>
  <si>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</si>
  <si>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</si>
  <si>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</si>
  <si>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</si>
  <si>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</si>
  <si>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</si>
  <si>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</si>
  <si>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</si>
  <si>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</si>
  <si>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</si>
  <si>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</si>
  <si>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</si>
  <si>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</si>
  <si>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</si>
  <si>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</si>
  <si>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</si>
  <si>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</si>
  <si>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</si>
  <si>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</si>
  <si>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</si>
  <si>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</si>
  <si>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</si>
  <si>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</si>
  <si>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</si>
  <si>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</si>
  <si>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</si>
  <si>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</si>
  <si>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</si>
  <si>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</si>
  <si>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</si>
  <si>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</si>
  <si>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</si>
  <si>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</si>
  <si>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</si>
  <si>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</si>
  <si>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</si>
  <si>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</si>
  <si>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</si>
  <si>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</si>
  <si>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</si>
  <si>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</si>
  <si>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</si>
  <si>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</si>
  <si>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</si>
  <si>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</si>
  <si>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</si>
  <si>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</si>
  <si>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</si>
  <si>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</si>
  <si>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</si>
  <si>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</si>
  <si>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</si>
  <si>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</si>
  <si>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</si>
  <si>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</si>
  <si>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</si>
  <si>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</si>
  <si>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</si>
  <si>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</si>
  <si>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</si>
  <si>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</si>
  <si>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</si>
  <si>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</si>
  <si>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</si>
  <si>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</si>
  <si>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</si>
  <si>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</si>
  <si>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</si>
  <si>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</si>
  <si>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</si>
  <si>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</si>
  <si>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</si>
  <si>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</si>
  <si>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</si>
  <si>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</si>
  <si>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</si>
  <si>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</si>
  <si>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</si>
  <si>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</si>
  <si>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</si>
  <si>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</si>
  <si>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</si>
  <si>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</si>
  <si>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</si>
  <si>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</si>
  <si>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</si>
  <si>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</si>
  <si>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</si>
  <si>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</si>
  <si>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</si>
  <si>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</si>
  <si>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</si>
  <si>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</si>
  <si>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</si>
  <si>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</si>
  <si>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</si>
  <si>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</si>
  <si>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</si>
  <si>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</si>
  <si>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</si>
  <si>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</si>
  <si>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</si>
  <si>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</si>
  <si>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</si>
  <si>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</si>
  <si>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</si>
  <si>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</si>
  <si>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</si>
  <si>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</si>
  <si>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</si>
  <si>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</si>
  <si>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</si>
  <si>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</si>
  <si>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</si>
  <si>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</si>
  <si>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</si>
  <si>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</si>
  <si>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</si>
  <si>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</si>
  <si>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</si>
  <si>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</si>
  <si>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</si>
  <si>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</si>
  <si>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</si>
  <si>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</si>
  <si>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</si>
  <si>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</si>
  <si>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</si>
  <si>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</si>
  <si>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</si>
  <si>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</si>
  <si>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</si>
  <si>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</si>
  <si>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</si>
  <si>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</si>
  <si>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</si>
  <si>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</si>
  <si>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</si>
  <si>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</si>
  <si>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</si>
  <si>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</si>
  <si>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</si>
  <si>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</si>
  <si>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</si>
  <si>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</si>
  <si>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</si>
  <si>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</si>
  <si>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</si>
  <si>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</si>
  <si>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</si>
  <si>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</si>
  <si>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</si>
  <si>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</si>
  <si>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</si>
  <si>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</si>
  <si>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</si>
  <si>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</si>
  <si>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</si>
  <si>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</si>
  <si>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</si>
  <si>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</si>
  <si>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</si>
  <si>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</si>
  <si>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</si>
  <si>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</si>
  <si>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</si>
  <si>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</si>
  <si>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</si>
  <si>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</si>
  <si>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</si>
  <si>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</si>
  <si>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</si>
  <si>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</si>
  <si>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</si>
  <si>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</si>
  <si>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</si>
  <si>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</si>
  <si>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</si>
  <si>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</si>
  <si>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</si>
  <si>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</si>
  <si>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</si>
  <si>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</si>
  <si>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</si>
  <si>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</si>
  <si>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</si>
  <si>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</si>
  <si>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</si>
  <si>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</si>
  <si>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</si>
  <si>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</si>
  <si>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</si>
  <si>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</si>
  <si>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</si>
  <si>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</si>
  <si>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</si>
  <si>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</si>
  <si>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</si>
  <si>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</si>
  <si>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</si>
  <si>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</si>
  <si>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</si>
  <si>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</si>
  <si>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</si>
  <si>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</si>
  <si>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</si>
  <si>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</si>
  <si>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</si>
  <si>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</si>
  <si>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</si>
  <si>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</si>
  <si>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</si>
  <si>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</si>
  <si>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</si>
  <si>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</si>
  <si>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</si>
  <si>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</si>
  <si>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</si>
  <si>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</si>
  <si>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</si>
  <si>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</si>
  <si>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</si>
  <si>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</si>
  <si>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</si>
  <si>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</si>
  <si>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</si>
  <si>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</si>
  <si>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</si>
  <si>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</si>
  <si>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</si>
  <si>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</si>
  <si>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</si>
  <si>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</si>
  <si>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</si>
  <si>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</si>
  <si>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</si>
  <si>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</si>
  <si>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</si>
  <si>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</si>
  <si>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</si>
  <si>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</si>
  <si>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</si>
  <si>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</si>
  <si>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</si>
  <si>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</si>
  <si>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</si>
  <si>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</si>
  <si>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</si>
  <si>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</si>
  <si>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</si>
  <si>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</si>
  <si>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</si>
  <si>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</si>
  <si>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</si>
  <si>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</si>
  <si>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</si>
  <si>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</si>
  <si>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</si>
  <si>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</si>
  <si>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</si>
  <si>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</si>
  <si>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</si>
  <si>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</si>
  <si>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</si>
  <si>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</si>
  <si>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</si>
  <si>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</si>
  <si>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</si>
  <si>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</si>
  <si>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</si>
  <si>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</si>
  <si>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</si>
  <si>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</si>
  <si>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</si>
  <si>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</si>
  <si>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</si>
  <si>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</si>
  <si>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</si>
  <si>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</si>
  <si>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</si>
  <si>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</si>
  <si>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</si>
  <si>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</si>
  <si>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</si>
  <si>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</si>
  <si>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</si>
  <si>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</si>
  <si>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</si>
  <si>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</si>
  <si>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</si>
  <si>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</si>
  <si>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</si>
  <si>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</si>
  <si>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</si>
  <si>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</si>
  <si>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</si>
  <si>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</si>
  <si>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</si>
  <si>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</si>
  <si>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</si>
  <si>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</si>
  <si>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</si>
  <si>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</si>
  <si>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</si>
  <si>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</si>
  <si>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</si>
  <si>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</si>
  <si>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</si>
  <si>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</si>
  <si>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</si>
  <si>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</si>
  <si>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</si>
  <si>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</si>
  <si>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</si>
  <si>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</si>
  <si>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</si>
  <si>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</si>
  <si>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</si>
  <si>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</si>
  <si>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</si>
  <si>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</si>
  <si>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</si>
  <si>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</si>
  <si>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</si>
  <si>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</si>
  <si>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</si>
  <si>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</si>
  <si>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</si>
  <si>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</si>
  <si>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</si>
  <si>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</si>
  <si>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</si>
  <si>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</si>
  <si>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</si>
  <si>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</si>
  <si>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</si>
  <si>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</si>
  <si>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</si>
  <si>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</si>
  <si>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</si>
  <si>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</si>
  <si>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</si>
  <si>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</si>
  <si>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</si>
  <si>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</si>
  <si>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</si>
  <si>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</si>
  <si>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</si>
  <si>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</si>
  <si>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</si>
  <si>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</si>
  <si>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</si>
  <si>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</si>
  <si>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</si>
  <si>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</si>
  <si>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</si>
  <si>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</si>
  <si>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</si>
  <si>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</si>
  <si>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</si>
  <si>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</si>
  <si>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</si>
  <si>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</si>
  <si>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</si>
  <si>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</si>
  <si>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</si>
  <si>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</si>
  <si>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</si>
  <si>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</si>
  <si>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</si>
  <si>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</si>
  <si>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</si>
  <si>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</si>
  <si>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</si>
  <si>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</si>
  <si>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</si>
  <si>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</si>
  <si>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</si>
  <si>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</si>
  <si>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</si>
  <si>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</si>
  <si>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</si>
  <si>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</si>
  <si>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</si>
  <si>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</si>
  <si>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</si>
  <si>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</si>
  <si>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</si>
  <si>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</si>
  <si>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</si>
  <si>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</si>
  <si>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</si>
  <si>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</si>
  <si>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</si>
  <si>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</si>
  <si>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</si>
  <si>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</si>
  <si>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</si>
  <si>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</si>
  <si>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</si>
  <si>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</si>
  <si>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</si>
  <si>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</si>
  <si>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</si>
  <si>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</si>
  <si>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</si>
  <si>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</si>
  <si>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</si>
  <si>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</si>
  <si>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</si>
  <si>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</si>
  <si>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</si>
  <si>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</si>
  <si>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</si>
  <si>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</si>
  <si>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</si>
  <si>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</si>
  <si>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</si>
  <si>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</si>
  <si>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</si>
  <si>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</si>
  <si>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</si>
  <si>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</si>
  <si>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</si>
  <si>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</si>
  <si>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</si>
  <si>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</si>
  <si>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</si>
  <si>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</si>
  <si>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</si>
  <si>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</si>
  <si>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</si>
  <si>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</si>
  <si>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</si>
  <si>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</si>
  <si>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</si>
  <si>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</si>
  <si>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</si>
  <si>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</si>
  <si>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</si>
  <si>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</si>
  <si>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</si>
  <si>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</si>
  <si>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</si>
  <si>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</si>
  <si>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</si>
  <si>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</si>
  <si>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</si>
  <si>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</si>
  <si>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</si>
  <si>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</si>
  <si>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</si>
  <si>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</si>
  <si>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</si>
  <si>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</si>
  <si>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</si>
  <si>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</si>
  <si>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</si>
  <si>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</si>
  <si>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</si>
  <si>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</si>
  <si>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</si>
  <si>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</si>
  <si>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</si>
  <si>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</si>
  <si>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</si>
  <si>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</si>
  <si>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</si>
  <si>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</si>
  <si>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</si>
  <si>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</si>
  <si>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</si>
  <si>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</si>
  <si>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</si>
  <si>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</si>
  <si>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</si>
  <si>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</si>
  <si>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</si>
  <si>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</si>
  <si>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</si>
  <si>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</si>
  <si>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</si>
  <si>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</si>
  <si>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</si>
  <si>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</si>
  <si>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</si>
  <si>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</si>
  <si>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</si>
  <si>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</si>
  <si>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</si>
  <si>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</si>
  <si>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</si>
  <si>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</si>
  <si>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</si>
  <si>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</si>
  <si>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</si>
  <si>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</si>
  <si>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</si>
  <si>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</si>
  <si>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</si>
  <si>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</si>
  <si>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</si>
  <si>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</si>
  <si>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</si>
  <si>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</si>
  <si>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</si>
  <si>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</si>
  <si>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</si>
  <si>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</si>
  <si>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</si>
  <si>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</si>
  <si>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</si>
  <si>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</si>
  <si>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</si>
  <si>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</si>
  <si>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</si>
  <si>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</si>
  <si>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</si>
  <si>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</si>
  <si>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</si>
  <si>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</si>
  <si>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</si>
  <si>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</si>
  <si>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</si>
  <si>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</si>
  <si>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</si>
  <si>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</si>
  <si>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</si>
  <si>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</si>
  <si>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</si>
  <si>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</si>
  <si>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</si>
  <si>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</si>
  <si>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</si>
  <si>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</si>
  <si>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</si>
  <si>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</si>
  <si>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</si>
  <si>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</si>
  <si>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</si>
  <si>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</si>
  <si>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</si>
  <si>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</si>
  <si>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</si>
  <si>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</si>
  <si>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</si>
  <si>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</si>
  <si>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</si>
  <si>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</si>
  <si>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</si>
  <si>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</si>
  <si>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</si>
  <si>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</si>
  <si>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</si>
  <si>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</si>
  <si>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</si>
  <si>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</si>
  <si>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</si>
  <si>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</si>
  <si>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</si>
  <si>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</si>
  <si>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</si>
  <si>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</si>
  <si>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</si>
  <si>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</si>
  <si>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</si>
  <si>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</si>
  <si>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</si>
  <si>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</si>
  <si>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</si>
  <si>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</si>
  <si>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</si>
  <si>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</si>
  <si>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</si>
  <si>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</si>
  <si>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</si>
  <si>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</si>
  <si>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</si>
  <si>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</si>
  <si>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</si>
  <si>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</si>
  <si>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</si>
  <si>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</si>
  <si>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</si>
  <si>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</si>
  <si>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</si>
  <si>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</si>
  <si>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</si>
  <si>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</si>
  <si>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</si>
  <si>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</si>
  <si>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</si>
  <si>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</si>
  <si>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</si>
  <si>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</si>
  <si>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</si>
  <si>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</si>
  <si>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</si>
  <si>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</si>
  <si>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</si>
  <si>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</si>
  <si>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</si>
  <si>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</si>
  <si>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</si>
  <si>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</si>
  <si>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</si>
  <si>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</si>
  <si>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</si>
  <si>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</si>
  <si>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</si>
  <si>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</si>
  <si>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</si>
  <si>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</si>
  <si>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</si>
  <si>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</si>
  <si>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</si>
  <si>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</si>
  <si>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</si>
  <si>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</si>
  <si>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</si>
  <si>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</si>
  <si>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</si>
  <si>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</si>
  <si>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</si>
  <si>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</si>
  <si>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</si>
  <si>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</si>
  <si>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</si>
  <si>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</si>
  <si>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</si>
  <si>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</si>
  <si>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</si>
  <si>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</si>
  <si>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</si>
  <si>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</si>
  <si>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</si>
  <si>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</si>
  <si>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</si>
  <si>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</si>
  <si>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</si>
  <si>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</si>
  <si>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</si>
  <si>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</si>
  <si>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</si>
  <si>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</si>
  <si>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</si>
  <si>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</si>
  <si>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</si>
  <si>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</si>
  <si>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</si>
  <si>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</si>
  <si>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</si>
  <si>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</si>
  <si>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</si>
  <si>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</si>
  <si>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</si>
  <si>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</si>
  <si>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</si>
  <si>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</si>
  <si>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</si>
  <si>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</si>
  <si>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</si>
  <si>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</si>
  <si>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</si>
  <si>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</si>
  <si>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</si>
  <si>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</si>
  <si>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</si>
  <si>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</si>
  <si>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</si>
  <si>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</si>
  <si>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</si>
  <si>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</si>
  <si>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</si>
  <si>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</si>
  <si>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</si>
  <si>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</si>
  <si>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</si>
  <si>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</si>
  <si>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</si>
  <si>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</si>
  <si>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</si>
  <si>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</si>
  <si>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</si>
  <si>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</si>
  <si>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</si>
  <si>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</si>
  <si>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</si>
  <si>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</si>
  <si>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</si>
  <si>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</si>
  <si>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</si>
  <si>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</si>
  <si>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</si>
  <si>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</si>
  <si>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</si>
  <si>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</si>
  <si>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</si>
  <si>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</si>
  <si>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</si>
  <si>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</si>
  <si>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</si>
  <si>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</si>
  <si>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</si>
  <si>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</si>
  <si>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</si>
  <si>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</si>
  <si>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</si>
  <si>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</si>
  <si>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</si>
  <si>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</si>
  <si>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</si>
  <si>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</si>
  <si>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</si>
  <si>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</si>
  <si>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</si>
  <si>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</si>
  <si>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</si>
  <si>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</si>
  <si>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</si>
  <si>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</si>
  <si>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</si>
  <si>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</si>
  <si>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</si>
  <si>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</si>
  <si>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</si>
  <si>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</si>
  <si>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</si>
  <si>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</si>
  <si>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</si>
  <si>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</si>
  <si>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</si>
  <si>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</si>
  <si>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</si>
  <si>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</si>
  <si>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</si>
  <si>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</si>
  <si>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</si>
  <si>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</si>
  <si>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</si>
  <si>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</si>
  <si>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</si>
  <si>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</si>
  <si>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</si>
  <si>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</si>
  <si>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</si>
  <si>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</si>
  <si>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</si>
  <si>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</si>
  <si>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</si>
  <si>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</si>
  <si>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</si>
  <si>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</si>
  <si>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</si>
  <si>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</si>
  <si>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</si>
  <si>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</si>
  <si>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</si>
  <si>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</si>
  <si>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</si>
  <si>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</si>
  <si>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</si>
  <si>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</si>
  <si>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</si>
  <si>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</si>
  <si>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</si>
  <si>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</si>
  <si>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</si>
  <si>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</si>
  <si>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</si>
  <si>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</si>
  <si>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</si>
  <si>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</si>
  <si>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</si>
  <si>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</si>
  <si>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</si>
  <si>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</si>
  <si>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</si>
  <si>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</si>
  <si>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</si>
  <si>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</si>
  <si>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</si>
  <si>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</si>
  <si>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</si>
  <si>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</si>
  <si>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</si>
  <si>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</si>
  <si>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</si>
  <si>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</si>
  <si>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</si>
  <si>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</si>
  <si>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</si>
  <si>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</si>
  <si>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</si>
  <si>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</si>
  <si>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</si>
  <si>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</si>
  <si>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</si>
  <si>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</si>
  <si>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</si>
  <si>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</si>
  <si>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</si>
  <si>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</si>
  <si>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</si>
  <si>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</si>
  <si>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</si>
  <si>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</si>
  <si>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</si>
  <si>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</si>
  <si>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</si>
  <si>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</si>
  <si>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</si>
  <si>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</si>
  <si>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</si>
  <si>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</si>
  <si>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</si>
  <si>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</si>
  <si>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</si>
  <si>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</si>
  <si>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</si>
  <si>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</si>
  <si>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</si>
  <si>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</si>
  <si>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</si>
  <si>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</si>
  <si>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</si>
  <si>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</si>
  <si>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</si>
  <si>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</si>
  <si>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</si>
  <si>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</si>
  <si>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</si>
  <si>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</si>
  <si>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</si>
  <si>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</si>
  <si>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</si>
  <si>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</si>
  <si>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</si>
  <si>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</si>
  <si>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</si>
  <si>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</si>
  <si>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</si>
  <si>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</si>
  <si>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</si>
  <si>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</si>
  <si>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</si>
  <si>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</si>
  <si>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</si>
  <si>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</si>
  <si>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</si>
  <si>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</si>
  <si>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</si>
  <si>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</si>
  <si>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</si>
  <si>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</si>
  <si>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</si>
  <si>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</si>
  <si>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</si>
  <si>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</si>
  <si>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</si>
  <si>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</si>
  <si>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</si>
  <si>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</si>
  <si>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</si>
  <si>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</si>
  <si>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</si>
  <si>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</si>
  <si>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</si>
  <si>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</si>
  <si>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</si>
  <si>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</si>
  <si>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</si>
  <si>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</si>
  <si>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</si>
  <si>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</si>
  <si>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</si>
  <si>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</si>
  <si>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</si>
  <si>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</si>
  <si>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</si>
  <si>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</si>
  <si>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</si>
  <si>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</si>
  <si>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</si>
  <si>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</si>
  <si>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</si>
  <si>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</si>
  <si>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</si>
  <si>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</si>
  <si>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</si>
  <si>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</si>
  <si>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</si>
  <si>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</si>
  <si>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</si>
  <si>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</si>
  <si>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</si>
  <si>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</si>
  <si>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</si>
  <si>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</si>
  <si>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</si>
  <si>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</si>
  <si>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</si>
  <si>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</si>
  <si>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</si>
  <si>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</si>
  <si>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</si>
  <si>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</si>
  <si>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</si>
  <si>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</si>
  <si>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</si>
  <si>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</si>
  <si>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</si>
  <si>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</si>
  <si>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</si>
  <si>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</si>
  <si>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</si>
  <si>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</si>
  <si>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</si>
  <si>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</si>
  <si>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</si>
  <si>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</si>
  <si>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</si>
  <si>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</si>
  <si>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</si>
  <si>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</si>
  <si>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</si>
  <si>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</si>
  <si>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</si>
  <si>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</si>
  <si>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</si>
  <si>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</si>
  <si>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</si>
  <si>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</si>
  <si>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</si>
  <si>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</si>
  <si>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</si>
  <si>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</si>
  <si>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</si>
  <si>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</si>
  <si>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</si>
  <si>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</si>
  <si>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</si>
  <si>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</si>
  <si>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</si>
  <si>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</si>
  <si>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</si>
  <si>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</si>
  <si>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</si>
  <si>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</si>
  <si>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</si>
  <si>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</si>
  <si>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</si>
  <si>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</si>
  <si>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</si>
  <si>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</si>
  <si>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</si>
  <si>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</si>
  <si>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</si>
  <si>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</si>
  <si>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</si>
  <si>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</si>
  <si>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</si>
  <si>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</si>
  <si>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</si>
  <si>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</si>
  <si>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</si>
  <si>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</si>
  <si>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</si>
  <si>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</si>
  <si>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</si>
  <si>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</si>
  <si>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</si>
  <si>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</si>
  <si>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</si>
  <si>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</si>
  <si>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</si>
  <si>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</si>
  <si>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</si>
  <si>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</si>
  <si>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</si>
  <si>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</si>
  <si>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</si>
  <si>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</si>
  <si>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</si>
  <si>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</si>
  <si>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</si>
  <si>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</si>
  <si>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</si>
  <si>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</si>
  <si>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</si>
  <si>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</si>
  <si>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</si>
  <si>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</si>
  <si>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</si>
  <si>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</si>
  <si>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</si>
  <si>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</si>
  <si>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</si>
  <si>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</si>
  <si>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</si>
  <si>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</si>
  <si>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</si>
  <si>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</si>
  <si>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</si>
  <si>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</si>
  <si>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</si>
  <si>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</si>
  <si>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</si>
  <si>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</si>
  <si>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</si>
  <si>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</si>
  <si>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</si>
  <si>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</si>
  <si>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</si>
  <si>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</si>
  <si>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</si>
  <si>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</si>
  <si>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</si>
  <si>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</si>
  <si>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</si>
  <si>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</si>
  <si>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</si>
  <si>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</si>
  <si>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</si>
  <si>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</si>
  <si>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</si>
  <si>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</si>
  <si>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</si>
  <si>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</si>
  <si>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</si>
  <si>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</si>
  <si>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</si>
  <si>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</si>
  <si>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</si>
  <si>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</si>
  <si>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</si>
  <si>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</si>
  <si>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</si>
  <si>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</si>
  <si>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</si>
  <si>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</si>
  <si>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</si>
  <si>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</si>
  <si>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</si>
  <si>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</si>
  <si>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</si>
  <si>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</si>
  <si>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</si>
  <si>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</si>
  <si>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</si>
  <si>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</si>
  <si>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</si>
  <si>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</si>
  <si>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</si>
  <si>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</si>
  <si>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</si>
  <si>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</si>
  <si>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</si>
  <si>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</si>
  <si>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</si>
  <si>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</si>
  <si>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</si>
  <si>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</si>
  <si>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</si>
  <si>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</si>
  <si>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</si>
  <si>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</si>
  <si>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</si>
  <si>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</si>
  <si>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</si>
  <si>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</si>
  <si>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</si>
  <si>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</si>
  <si>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</si>
  <si>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</si>
  <si>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</si>
  <si>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</si>
  <si>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</si>
  <si>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</si>
  <si>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</si>
  <si>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</si>
  <si>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</si>
  <si>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</si>
  <si>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</si>
  <si>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</si>
  <si>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</si>
  <si>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</si>
  <si>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</si>
  <si>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</si>
  <si>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</si>
  <si>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</si>
  <si>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</si>
  <si>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</si>
  <si>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</si>
  <si>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</si>
  <si>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</si>
  <si>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</si>
  <si>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</si>
  <si>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</si>
  <si>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</si>
  <si>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</si>
  <si>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</si>
  <si>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</si>
  <si>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</si>
  <si>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</si>
  <si>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</si>
  <si>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</si>
  <si>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</si>
  <si>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</si>
  <si>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</si>
  <si>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</si>
  <si>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</si>
  <si>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</si>
  <si>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</si>
  <si>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</si>
  <si>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</si>
  <si>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</si>
  <si>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</si>
  <si>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</si>
  <si>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</si>
  <si>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</si>
  <si>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</si>
  <si>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</si>
  <si>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</si>
  <si>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</si>
  <si>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</si>
  <si>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</si>
  <si>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</si>
  <si>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</si>
  <si>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</si>
  <si>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</si>
  <si>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</si>
  <si>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</si>
  <si>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</si>
  <si>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</si>
  <si>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</si>
  <si>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</si>
  <si>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</si>
  <si>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</si>
  <si>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</si>
  <si>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</si>
  <si>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</si>
  <si>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</si>
  <si>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</si>
  <si>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</si>
  <si>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</si>
  <si>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</si>
  <si>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</si>
  <si>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</si>
  <si>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</si>
  <si>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</si>
  <si>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</si>
  <si>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</si>
  <si>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</si>
  <si>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</si>
  <si>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</si>
  <si>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</si>
  <si>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</si>
  <si>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</si>
  <si>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</si>
  <si>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</si>
  <si>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</si>
  <si>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</si>
  <si>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</si>
  <si>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</si>
  <si>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</si>
  <si>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</si>
  <si>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</si>
  <si>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</si>
  <si>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</si>
  <si>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</si>
  <si>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</si>
  <si>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</si>
  <si>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</si>
  <si>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</si>
  <si>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</si>
  <si>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</si>
  <si>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</si>
  <si>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</si>
  <si>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</si>
  <si>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</si>
  <si>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</si>
  <si>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</si>
  <si>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</si>
  <si>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</si>
  <si>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</si>
  <si>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</si>
  <si>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</si>
  <si>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</si>
  <si>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</si>
  <si>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</si>
  <si>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</si>
  <si>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</si>
  <si>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</si>
  <si>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</si>
  <si>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</si>
  <si>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</si>
  <si>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</si>
  <si>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</si>
  <si>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</si>
  <si>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</si>
  <si>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</si>
  <si>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</si>
  <si>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</si>
  <si>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</si>
  <si>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</si>
  <si>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</si>
  <si>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</si>
  <si>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</si>
  <si>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</si>
  <si>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</si>
  <si>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</si>
  <si>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</si>
  <si>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</si>
  <si>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</si>
  <si>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</si>
  <si>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</si>
  <si>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</si>
  <si>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</si>
  <si>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</si>
  <si>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</si>
  <si>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</si>
  <si>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</si>
  <si>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</si>
  <si>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</si>
  <si>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</si>
  <si>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</si>
  <si>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</si>
  <si>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</si>
  <si>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</si>
  <si>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</si>
  <si>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</si>
  <si>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</si>
  <si>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</si>
  <si>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</si>
  <si>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</si>
  <si>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</si>
  <si>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</si>
  <si>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</si>
  <si>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</si>
  <si>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</si>
  <si>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</si>
  <si>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</si>
  <si>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</si>
  <si>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</si>
  <si>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</si>
  <si>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</si>
  <si>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</si>
  <si>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</si>
  <si>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</si>
  <si>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</si>
  <si>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</si>
  <si>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</si>
  <si>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</si>
  <si>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</si>
  <si>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</si>
  <si>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</si>
  <si>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</si>
  <si>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</si>
  <si>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</si>
  <si>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</si>
  <si>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</si>
  <si>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</si>
  <si>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</si>
  <si>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</si>
  <si>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</si>
  <si>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</si>
  <si>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</si>
  <si>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</si>
  <si>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</si>
  <si>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</si>
  <si>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</si>
  <si>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</si>
  <si>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</si>
  <si>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</si>
  <si>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</si>
  <si>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</si>
  <si>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</si>
  <si>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</si>
  <si>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</si>
  <si>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</si>
  <si>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</si>
  <si>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</si>
  <si>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</si>
  <si>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</si>
  <si>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</si>
  <si>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</si>
  <si>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</si>
  <si>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</si>
  <si>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</si>
  <si>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</si>
  <si>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</si>
  <si>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</si>
  <si>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</si>
  <si>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</si>
  <si>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</si>
  <si>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</si>
  <si>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</si>
  <si>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</si>
  <si>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</si>
  <si>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</si>
  <si>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</si>
  <si>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</si>
  <si>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</si>
  <si>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</si>
  <si>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</si>
  <si>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</si>
  <si>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</si>
  <si>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</si>
  <si>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</si>
  <si>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</si>
  <si>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</si>
  <si>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</si>
  <si>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</si>
  <si>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</si>
  <si>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</si>
  <si>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</si>
  <si>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</si>
  <si>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</si>
  <si>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</si>
  <si>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</si>
  <si>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</si>
  <si>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</si>
  <si>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</si>
  <si>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</si>
  <si>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</si>
  <si>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</si>
  <si>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</si>
  <si>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</si>
  <si>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</si>
  <si>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</si>
  <si>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</si>
  <si>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</si>
  <si>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</si>
  <si>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</si>
  <si>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</si>
  <si>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</si>
  <si>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</si>
  <si>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</si>
  <si>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</si>
  <si>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</si>
  <si>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</si>
  <si>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</si>
  <si>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</si>
  <si>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</si>
  <si>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</si>
  <si>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</si>
  <si>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</si>
  <si>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</si>
  <si>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</si>
  <si>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</si>
  <si>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</si>
  <si>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</si>
  <si>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</si>
  <si>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</si>
  <si>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</si>
  <si>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</si>
  <si>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</si>
  <si>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</si>
  <si>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</si>
  <si>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</si>
  <si>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</si>
  <si>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</si>
  <si>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</si>
  <si>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</si>
  <si>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</si>
  <si>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</si>
  <si>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</si>
  <si>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</si>
  <si>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</si>
  <si>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</si>
  <si>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</si>
  <si>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</si>
  <si>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</si>
  <si>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</si>
  <si>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</si>
  <si>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</si>
  <si>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</si>
  <si>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</si>
  <si>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</si>
  <si>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</si>
  <si>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</si>
  <si>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</si>
  <si>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</si>
  <si>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</si>
  <si>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</si>
  <si>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</si>
  <si>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</si>
  <si>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</si>
  <si>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</si>
  <si>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</si>
  <si>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</si>
  <si>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</si>
  <si>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</si>
  <si>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</si>
  <si>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</si>
  <si>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</si>
  <si>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</si>
  <si>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</si>
  <si>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</si>
  <si>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</si>
  <si>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</si>
  <si>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</si>
  <si>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</si>
  <si>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</si>
  <si>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</si>
  <si>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</si>
  <si>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</si>
  <si>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</si>
  <si>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</si>
  <si>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</si>
  <si>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</si>
  <si>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</si>
  <si>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</si>
  <si>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</si>
  <si>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</si>
  <si>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</si>
  <si>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</si>
  <si>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</si>
  <si>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</si>
  <si>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</si>
  <si>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</si>
  <si>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</si>
  <si>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</si>
  <si>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</si>
  <si>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</si>
  <si>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</si>
  <si>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</si>
  <si>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</si>
  <si>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</si>
  <si>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</si>
  <si>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</si>
  <si>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</si>
  <si>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</si>
  <si>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</si>
  <si>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</si>
  <si>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</si>
  <si>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</si>
  <si>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</si>
  <si>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</si>
  <si>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</si>
  <si>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</si>
  <si>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</si>
  <si>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</si>
  <si>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</si>
  <si>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</si>
  <si>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</si>
  <si>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</si>
  <si>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</si>
  <si>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</si>
  <si>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</si>
  <si>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</si>
  <si>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</si>
  <si>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</si>
  <si>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</si>
  <si>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</si>
  <si>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</si>
  <si>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</si>
  <si>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</si>
  <si>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</si>
  <si>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</si>
  <si>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</si>
  <si>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</si>
  <si>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</si>
  <si>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</si>
  <si>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</si>
  <si>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</si>
  <si>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</si>
  <si>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</si>
  <si>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</si>
  <si>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</si>
  <si>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</si>
  <si>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</si>
  <si>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</si>
  <si>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</si>
  <si>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</si>
  <si>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</si>
  <si>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</si>
  <si>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</si>
  <si>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</si>
  <si>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</si>
  <si>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</si>
  <si>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</si>
  <si>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</si>
  <si>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</si>
  <si>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</si>
  <si>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</si>
  <si>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</si>
  <si>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</si>
  <si>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</si>
  <si>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</si>
  <si>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</si>
  <si>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</si>
  <si>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</si>
  <si>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</si>
  <si>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</si>
  <si>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</si>
  <si>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</si>
  <si>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</si>
  <si>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</si>
  <si>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</si>
  <si>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</si>
  <si>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</si>
  <si>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</si>
  <si>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</si>
  <si>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</si>
  <si>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</si>
  <si>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</si>
  <si>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</si>
  <si>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</si>
  <si>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</si>
  <si>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</si>
  <si>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</si>
  <si>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</si>
  <si>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</si>
  <si>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</si>
  <si>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</si>
  <si>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</si>
  <si>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</si>
  <si>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</si>
  <si>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</si>
  <si>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</si>
  <si>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</si>
  <si>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</si>
  <si>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</si>
  <si>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</si>
  <si>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</si>
  <si>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</si>
  <si>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</si>
  <si>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</si>
  <si>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</si>
  <si>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</si>
  <si>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</si>
  <si>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</si>
  <si>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</si>
  <si>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</si>
  <si>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</si>
  <si>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</si>
  <si>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</si>
  <si>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</si>
  <si>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</si>
  <si>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</si>
  <si>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</si>
  <si>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</si>
  <si>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</si>
  <si>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</si>
  <si>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</si>
  <si>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</si>
  <si>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</si>
  <si>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</si>
  <si>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</si>
  <si>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</si>
  <si>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</si>
  <si>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</si>
  <si>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</si>
  <si>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</si>
  <si>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</si>
  <si>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</si>
  <si>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</si>
  <si>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</si>
  <si>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</si>
  <si>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</si>
  <si>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</si>
  <si>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</si>
  <si>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</si>
  <si>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</si>
  <si>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</si>
  <si>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</si>
  <si>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</si>
  <si>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</si>
  <si>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</si>
  <si>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</si>
  <si>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</si>
  <si>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</si>
  <si>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</si>
  <si>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</si>
  <si>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</si>
  <si>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</si>
  <si>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</si>
  <si>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</si>
  <si>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</si>
  <si>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</si>
  <si>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</si>
  <si>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</si>
  <si>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</si>
  <si>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</si>
  <si>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</si>
  <si>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</si>
  <si>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</si>
  <si>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</si>
  <si>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</si>
  <si>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</si>
  <si>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</si>
  <si>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</si>
  <si>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</si>
  <si>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</si>
  <si>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</si>
  <si>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</si>
  <si>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</si>
  <si>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</si>
  <si>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</si>
  <si>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</si>
  <si>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</si>
  <si>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</si>
  <si>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</si>
  <si>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</si>
  <si>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</si>
  <si>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</si>
  <si>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</si>
  <si>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</si>
  <si>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</si>
  <si>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</si>
  <si>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</si>
  <si>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</si>
  <si>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</si>
  <si>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</si>
  <si>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</si>
  <si>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</si>
  <si>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</si>
  <si>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</si>
  <si>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</si>
  <si>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</si>
  <si>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</si>
  <si>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</si>
  <si>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</si>
  <si>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</si>
  <si>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</si>
  <si>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</si>
  <si>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</si>
  <si>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</si>
  <si>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</si>
  <si>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</si>
  <si>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</si>
  <si>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</si>
  <si>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</si>
  <si>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</si>
  <si>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</si>
  <si>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</si>
  <si>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</si>
  <si>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</si>
  <si>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</si>
  <si>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</si>
  <si>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</si>
  <si>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</si>
  <si>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</si>
  <si>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</si>
  <si>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</si>
  <si>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</si>
  <si>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</si>
  <si>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</si>
  <si>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</si>
  <si>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</si>
  <si>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</si>
  <si>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</si>
  <si>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</si>
  <si>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</si>
  <si>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</si>
  <si>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</si>
  <si>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</si>
  <si>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</si>
  <si>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</si>
  <si>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</si>
  <si>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</si>
  <si>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</si>
  <si>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</si>
  <si>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</si>
  <si>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</si>
  <si>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</si>
  <si>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</si>
  <si>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</si>
  <si>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</si>
  <si>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</si>
  <si>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</si>
  <si>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</si>
  <si>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</si>
  <si>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</si>
  <si>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</si>
  <si>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</si>
  <si>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</si>
  <si>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</si>
  <si>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</si>
  <si>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</si>
  <si>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</si>
  <si>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</si>
  <si>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</si>
  <si>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</si>
  <si>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</si>
  <si>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</si>
  <si>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</si>
  <si>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</si>
  <si>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</si>
  <si>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</si>
  <si>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</si>
  <si>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</si>
  <si>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</si>
  <si>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</si>
  <si>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</si>
  <si>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</si>
  <si>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</si>
  <si>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</si>
  <si>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</si>
  <si>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</si>
  <si>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</si>
  <si>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</si>
  <si>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</si>
  <si>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</si>
  <si>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</si>
  <si>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</si>
  <si>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</si>
  <si>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</si>
  <si>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</si>
  <si>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</si>
  <si>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</si>
  <si>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</si>
  <si>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</si>
  <si>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</si>
  <si>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</si>
  <si>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</si>
  <si>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</si>
  <si>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</si>
  <si>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</si>
  <si>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</si>
  <si>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</si>
  <si>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</si>
  <si>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</si>
  <si>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</si>
  <si>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</si>
  <si>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</si>
  <si>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</si>
  <si>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</si>
  <si>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</si>
  <si>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</si>
  <si>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</si>
  <si>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</si>
  <si>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</si>
  <si>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</si>
  <si>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</si>
  <si>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</si>
  <si>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</si>
  <si>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</si>
  <si>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</si>
  <si>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</si>
  <si>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</si>
  <si>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</si>
  <si>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</si>
  <si>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</si>
  <si>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</si>
  <si>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</si>
  <si>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</si>
  <si>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</si>
  <si>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</si>
  <si>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</si>
  <si>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</si>
  <si>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</si>
  <si>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</si>
  <si>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</si>
  <si>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</si>
  <si>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</si>
  <si>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</si>
  <si>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</si>
  <si>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</si>
  <si>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</si>
  <si>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</si>
  <si>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</si>
  <si>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</si>
  <si>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</si>
  <si>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</si>
  <si>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</si>
  <si>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</si>
  <si>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</si>
  <si>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</si>
  <si>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</si>
  <si>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</si>
  <si>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</si>
  <si>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</si>
  <si>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</si>
  <si>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</si>
  <si>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</si>
  <si>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</si>
  <si>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</si>
  <si>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</si>
  <si>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</si>
  <si>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</si>
  <si>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</si>
  <si>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</si>
  <si>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</si>
  <si>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</si>
  <si>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</si>
  <si>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</si>
  <si>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</si>
  <si>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</si>
  <si>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</si>
  <si>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</si>
  <si>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</si>
  <si>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</si>
  <si>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</si>
  <si>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</si>
  <si>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</si>
  <si>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</si>
  <si>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</si>
  <si>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</si>
  <si>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</si>
  <si>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</si>
  <si>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</si>
  <si>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</si>
  <si>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</si>
  <si>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</si>
  <si>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</si>
  <si>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</si>
  <si>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</si>
  <si>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</si>
  <si>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</si>
  <si>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</si>
  <si>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</si>
  <si>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</si>
  <si>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</si>
  <si>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</si>
  <si>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</si>
  <si>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</si>
  <si>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</si>
  <si>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</si>
  <si>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</si>
  <si>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</si>
  <si>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</si>
  <si>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</si>
  <si>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</si>
  <si>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</si>
  <si>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</si>
  <si>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</si>
  <si>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</si>
  <si>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</si>
  <si>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</si>
  <si>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</si>
  <si>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</si>
  <si>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</si>
  <si>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</si>
  <si>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</si>
  <si>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</si>
  <si>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</si>
  <si>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</si>
  <si>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</si>
  <si>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</si>
  <si>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</si>
  <si>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</si>
  <si>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</si>
  <si>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</si>
  <si>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</si>
  <si>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</si>
  <si>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</si>
  <si>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</si>
  <si>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</si>
  <si>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</si>
  <si>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</si>
  <si>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</si>
  <si>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</si>
  <si>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</si>
  <si>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</si>
  <si>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</si>
  <si>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</si>
  <si>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</si>
  <si>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</si>
  <si>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</si>
  <si>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</si>
  <si>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</si>
  <si>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</si>
  <si>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</si>
  <si>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</si>
  <si>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</si>
  <si>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</si>
  <si>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</si>
  <si>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</si>
  <si>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</si>
  <si>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</si>
  <si>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</si>
  <si>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</si>
  <si>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</si>
  <si>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</si>
  <si>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</si>
  <si>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</si>
  <si>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</si>
  <si>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</si>
  <si>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</si>
  <si>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</si>
  <si>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</si>
  <si>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</si>
  <si>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</si>
  <si>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</si>
  <si>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</si>
  <si>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</si>
  <si>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</si>
  <si>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</si>
  <si>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</si>
  <si>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</si>
  <si>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</si>
  <si>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</si>
  <si>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</si>
  <si>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</si>
  <si>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</si>
  <si>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</si>
  <si>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</si>
  <si>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</si>
  <si>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</si>
  <si>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</si>
  <si>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</si>
  <si>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</si>
  <si>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</si>
  <si>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</si>
  <si>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</si>
  <si>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</si>
  <si>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</si>
  <si>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</si>
  <si>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</si>
  <si>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</si>
  <si>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</si>
  <si>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</si>
  <si>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</si>
  <si>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</si>
  <si>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</si>
  <si>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</si>
  <si>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</si>
  <si>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</si>
  <si>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</si>
  <si>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</si>
  <si>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</si>
  <si>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</si>
  <si>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</si>
  <si>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</si>
  <si>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</si>
  <si>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</si>
  <si>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</si>
  <si>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</si>
  <si>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</si>
  <si>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</si>
  <si>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</si>
  <si>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</si>
  <si>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</si>
  <si>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</si>
  <si>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</si>
  <si>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</si>
  <si>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</si>
  <si>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</si>
  <si>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</si>
  <si>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</si>
  <si>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</si>
  <si>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</si>
  <si>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</si>
  <si>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</si>
  <si>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</si>
  <si>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</si>
  <si>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</si>
  <si>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</si>
  <si>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</si>
  <si>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</si>
  <si>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</si>
  <si>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</si>
  <si>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</si>
  <si>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</si>
  <si>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</si>
  <si>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</si>
  <si>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</si>
  <si>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</si>
  <si>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</si>
  <si>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</si>
  <si>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</si>
  <si>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</si>
  <si>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</si>
  <si>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</si>
  <si>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</si>
  <si>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</si>
  <si>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</si>
  <si>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</si>
  <si>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</si>
  <si>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</si>
  <si>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</si>
  <si>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</si>
  <si>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</si>
  <si>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</si>
  <si>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</si>
  <si>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</si>
  <si>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</si>
  <si>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</si>
  <si>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</si>
  <si>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</si>
  <si>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</si>
  <si>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</si>
  <si>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</si>
  <si>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</si>
  <si>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</si>
  <si>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</si>
  <si>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</si>
  <si>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</si>
  <si>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</si>
  <si>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</si>
  <si>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</si>
  <si>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</si>
  <si>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</si>
  <si>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</si>
  <si>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</si>
  <si>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</si>
  <si>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</si>
  <si>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</si>
  <si>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</si>
  <si>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</si>
  <si>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</si>
  <si>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</si>
  <si>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</si>
  <si>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</si>
  <si>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</si>
  <si>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</si>
  <si>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</si>
  <si>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</si>
  <si>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</si>
  <si>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</si>
  <si>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</si>
  <si>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</si>
  <si>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</si>
  <si>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</si>
  <si>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</si>
  <si>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</si>
  <si>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</si>
  <si>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</si>
  <si>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</si>
  <si>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</si>
  <si>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</si>
  <si>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</si>
  <si>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</si>
  <si>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</si>
  <si>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</si>
  <si>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</si>
  <si>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</si>
  <si>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</si>
  <si>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</si>
  <si>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</si>
  <si>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</si>
  <si>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</si>
  <si>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</si>
  <si>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</si>
  <si>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</si>
  <si>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</si>
  <si>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</si>
  <si>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</si>
  <si>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</si>
  <si>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</si>
  <si>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</si>
  <si>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</si>
  <si>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</si>
  <si>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</si>
  <si>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</si>
  <si>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</si>
  <si>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</si>
  <si>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</si>
  <si>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</si>
  <si>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</si>
  <si>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</si>
  <si>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</si>
  <si>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</si>
  <si>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</si>
  <si>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</si>
  <si>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</si>
  <si>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</si>
  <si>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</si>
  <si>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</si>
  <si>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</si>
  <si>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</si>
  <si>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</si>
  <si>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</si>
  <si>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</si>
  <si>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</si>
  <si>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</si>
  <si>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</si>
  <si>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</si>
  <si>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</si>
  <si>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</si>
  <si>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</si>
  <si>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</si>
  <si>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</si>
  <si>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</si>
  <si>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</si>
  <si>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</si>
  <si>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</si>
  <si>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</si>
  <si>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</si>
  <si>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</si>
  <si>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</si>
  <si>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</si>
  <si>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</si>
  <si>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</si>
  <si>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</si>
  <si>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</si>
  <si>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</si>
  <si>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</si>
  <si>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</si>
  <si>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</si>
  <si>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</si>
  <si>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</si>
  <si>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</si>
  <si>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</si>
  <si>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</si>
  <si>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</si>
  <si>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</si>
  <si>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</si>
  <si>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</si>
  <si>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</si>
  <si>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</si>
  <si>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</si>
  <si>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</si>
  <si>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</si>
  <si>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</si>
  <si>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</si>
  <si>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</si>
  <si>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</si>
  <si>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</si>
  <si>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</si>
  <si>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</si>
  <si>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</si>
  <si>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</si>
  <si>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</si>
  <si>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</si>
  <si>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</si>
  <si>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</si>
  <si>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</si>
  <si>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</si>
  <si>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</si>
  <si>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</si>
  <si>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</si>
  <si>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</si>
  <si>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</si>
  <si>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</si>
  <si>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</si>
  <si>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</si>
  <si>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</si>
  <si>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</si>
  <si>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</si>
  <si>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</si>
  <si>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</si>
  <si>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</si>
  <si>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</si>
  <si>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</si>
  <si>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</si>
  <si>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</si>
  <si>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</si>
  <si>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</si>
  <si>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</si>
  <si>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</si>
  <si>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</si>
  <si>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</si>
  <si>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</si>
  <si>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</si>
  <si>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</si>
  <si>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</si>
  <si>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</si>
  <si>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</si>
  <si>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</si>
  <si>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</si>
  <si>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</si>
  <si>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</si>
  <si>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</si>
  <si>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</si>
  <si>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</si>
  <si>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</si>
  <si>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</si>
  <si>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</si>
  <si>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</si>
  <si>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</si>
  <si>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</si>
  <si>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</si>
  <si>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</si>
  <si>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</si>
  <si>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</si>
  <si>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</si>
  <si>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</si>
  <si>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</si>
  <si>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</si>
  <si>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</si>
  <si>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</si>
  <si>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</si>
  <si>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</si>
  <si>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</si>
  <si>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</si>
  <si>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</si>
  <si>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</si>
  <si>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</si>
  <si>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</si>
  <si>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</si>
  <si>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</si>
  <si>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</si>
  <si>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</si>
  <si>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</si>
  <si>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</si>
  <si>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</si>
  <si>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</si>
  <si>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</si>
  <si>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</si>
  <si>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</si>
  <si>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</si>
  <si>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</si>
  <si>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</si>
  <si>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</si>
  <si>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</si>
  <si>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</si>
  <si>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</si>
  <si>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</si>
  <si>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</si>
  <si>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</si>
  <si>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</si>
  <si>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</si>
  <si>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</si>
  <si>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</si>
  <si>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</si>
  <si>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</si>
  <si>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</si>
  <si>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</si>
  <si>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</si>
  <si>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</si>
  <si>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</si>
  <si>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</si>
  <si>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</si>
  <si>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</si>
  <si>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</si>
  <si>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</si>
  <si>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</si>
  <si>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</si>
  <si>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</si>
  <si>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</si>
  <si>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</si>
  <si>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</si>
  <si>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</si>
  <si>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</si>
  <si>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</si>
  <si>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</si>
  <si>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</si>
  <si>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</si>
  <si>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</si>
  <si>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</si>
  <si>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</si>
  <si>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</si>
  <si>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</si>
  <si>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</si>
  <si>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</si>
  <si>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</si>
  <si>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</si>
  <si>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</si>
  <si>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</si>
  <si>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</si>
  <si>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</si>
  <si>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</si>
  <si>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</si>
  <si>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</si>
  <si>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</si>
  <si>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</si>
  <si>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</si>
  <si>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</si>
  <si>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</si>
  <si>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</si>
  <si>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</si>
  <si>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</si>
  <si>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</si>
  <si>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</si>
  <si>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</si>
  <si>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</si>
  <si>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</si>
  <si>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</si>
  <si>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</si>
  <si>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</si>
  <si>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</si>
  <si>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</si>
  <si>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</si>
  <si>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</si>
  <si>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</si>
  <si>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</si>
  <si>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</si>
  <si>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</si>
  <si>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</si>
  <si>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</si>
  <si>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</si>
  <si>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</si>
  <si>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</si>
  <si>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</si>
  <si>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</si>
  <si>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</si>
  <si>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</si>
  <si>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</si>
  <si>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</si>
  <si>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</si>
  <si>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</si>
  <si>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</si>
  <si>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</si>
  <si>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</si>
  <si>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</si>
  <si>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</si>
  <si>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</si>
  <si>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</si>
  <si>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</si>
  <si>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</si>
  <si>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</si>
  <si>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</si>
  <si>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</si>
  <si>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</si>
  <si>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</si>
  <si>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</si>
  <si>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</si>
  <si>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</si>
  <si>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</si>
  <si>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</si>
  <si>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</si>
  <si>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</si>
  <si>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</si>
  <si>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</si>
  <si>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</si>
  <si>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</si>
  <si>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</si>
  <si>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</si>
  <si>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</si>
  <si>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</si>
  <si>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</si>
  <si>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</si>
  <si>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</si>
  <si>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</si>
  <si>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</si>
  <si>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</si>
  <si>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</si>
  <si>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</si>
  <si>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</si>
  <si>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</si>
  <si>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</si>
  <si>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</si>
  <si>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</si>
  <si>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</si>
  <si>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</si>
  <si>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</si>
  <si>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</si>
  <si>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</si>
  <si>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</si>
  <si>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</si>
  <si>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</si>
  <si>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</si>
  <si>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</si>
  <si>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</si>
  <si>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</si>
  <si>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</si>
  <si>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</si>
  <si>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</si>
  <si>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</si>
  <si>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</si>
  <si>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</si>
  <si>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</si>
  <si>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</si>
  <si>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</si>
  <si>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</si>
  <si>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</si>
  <si>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</si>
  <si>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</si>
  <si>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</si>
  <si>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</si>
  <si>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</si>
  <si>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</si>
  <si>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</si>
  <si>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</si>
  <si>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</si>
  <si>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</si>
  <si>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</si>
  <si>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</si>
  <si>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</si>
  <si>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</si>
  <si>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</si>
  <si>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</si>
  <si>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</si>
  <si>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</si>
  <si>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</si>
  <si>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</si>
  <si>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</si>
  <si>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</si>
  <si>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</si>
  <si>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</si>
  <si>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</si>
  <si>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</si>
  <si>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</si>
  <si>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</si>
  <si>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</si>
  <si>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</si>
  <si>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</si>
  <si>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</si>
  <si>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</si>
  <si>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</si>
  <si>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</si>
  <si>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</si>
  <si>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</si>
  <si>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</si>
  <si>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</si>
  <si>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</si>
  <si>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</si>
  <si>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</si>
  <si>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</si>
  <si>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</si>
  <si>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</si>
  <si>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</si>
  <si>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</si>
  <si>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</si>
  <si>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</si>
  <si>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</si>
  <si>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</si>
  <si>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</si>
  <si>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</si>
  <si>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</si>
  <si>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</si>
  <si>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</si>
  <si>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</si>
  <si>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</si>
  <si>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</si>
  <si>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</si>
  <si>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</si>
  <si>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</si>
  <si>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</si>
  <si>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</si>
  <si>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</si>
  <si>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</si>
  <si>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</si>
  <si>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</si>
  <si>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</si>
  <si>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</si>
  <si>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</si>
  <si>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</si>
  <si>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</si>
  <si>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</si>
  <si>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</si>
  <si>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</si>
  <si>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</si>
  <si>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</si>
  <si>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</si>
  <si>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</si>
  <si>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</si>
  <si>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</si>
  <si>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</si>
  <si>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</si>
  <si>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</si>
  <si>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</si>
  <si>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</si>
  <si>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</si>
  <si>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</si>
  <si>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</si>
  <si>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</si>
  <si>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</si>
  <si>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</si>
  <si>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</si>
  <si>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</si>
  <si>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</si>
  <si>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</si>
  <si>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</si>
  <si>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</si>
  <si>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</si>
  <si>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</si>
  <si>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</si>
  <si>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</si>
  <si>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</si>
  <si>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</si>
  <si>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</si>
  <si>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</si>
  <si>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</si>
  <si>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</si>
  <si>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</si>
  <si>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</si>
  <si>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</si>
  <si>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</si>
  <si>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</si>
  <si>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</si>
  <si>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</si>
  <si>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</si>
  <si>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</si>
  <si>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</si>
  <si>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</si>
  <si>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</si>
  <si>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</si>
  <si>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</si>
  <si>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</si>
  <si>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</si>
  <si>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</si>
  <si>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</si>
  <si>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</si>
  <si>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</si>
  <si>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</si>
  <si>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</si>
  <si>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</si>
  <si>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</si>
  <si>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</si>
  <si>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</si>
  <si>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</si>
  <si>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</si>
  <si>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</si>
  <si>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</si>
  <si>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</si>
  <si>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</si>
  <si>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</si>
  <si>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</si>
  <si>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</si>
  <si>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</si>
  <si>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</si>
  <si>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</si>
  <si>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</si>
  <si>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</si>
  <si>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</si>
  <si>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</si>
  <si>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</si>
  <si>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</si>
  <si>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</si>
  <si>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</si>
  <si>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</si>
  <si>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</si>
  <si>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</si>
  <si>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</si>
  <si>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</si>
  <si>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</si>
  <si>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</si>
  <si>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</si>
  <si>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</si>
  <si>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</si>
  <si>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</si>
  <si>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</si>
  <si>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</si>
  <si>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</si>
  <si>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</si>
  <si>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</si>
  <si>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</si>
  <si>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</si>
  <si>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</si>
  <si>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</si>
  <si>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</si>
  <si>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</si>
  <si>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</si>
  <si>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</si>
  <si>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</si>
  <si>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</si>
  <si>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</si>
  <si>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</si>
  <si>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</si>
  <si>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</si>
  <si>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</si>
  <si>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</si>
  <si>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</si>
  <si>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</si>
  <si>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</si>
  <si>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</si>
  <si>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</si>
  <si>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</si>
  <si>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</si>
  <si>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</si>
  <si>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</si>
  <si>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</si>
  <si>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</si>
  <si>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</si>
  <si>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</si>
  <si>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</si>
  <si>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</si>
  <si>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</si>
  <si>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</si>
  <si>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</si>
  <si>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</si>
  <si>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</si>
  <si>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</si>
  <si>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</si>
  <si>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</si>
  <si>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</si>
  <si>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</si>
  <si>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</si>
  <si>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</si>
  <si>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</si>
  <si>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</si>
  <si>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</si>
  <si>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</si>
  <si>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</si>
  <si>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</si>
  <si>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</si>
  <si>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</si>
  <si>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</si>
  <si>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</si>
  <si>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</si>
  <si>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</si>
  <si>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</si>
  <si>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</si>
  <si>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</si>
  <si>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</si>
  <si>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</si>
  <si>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</si>
  <si>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</si>
  <si>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</si>
  <si>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</si>
  <si>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</si>
  <si>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</si>
  <si>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</si>
  <si>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</si>
  <si>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</si>
  <si>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</si>
  <si>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</si>
  <si>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</si>
  <si>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</si>
  <si>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</si>
  <si>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</si>
  <si>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</si>
  <si>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</si>
  <si>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</si>
  <si>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</si>
  <si>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</si>
  <si>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</si>
  <si>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</si>
  <si>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</si>
  <si>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</si>
  <si>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</si>
  <si>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</si>
  <si>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</si>
  <si>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</si>
  <si>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</si>
  <si>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</si>
  <si>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</si>
  <si>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</si>
  <si>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</si>
  <si>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</si>
  <si>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</si>
  <si>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</si>
  <si>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</si>
  <si>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</si>
  <si>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</si>
  <si>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</si>
  <si>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</si>
  <si>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</si>
  <si>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</si>
  <si>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</si>
  <si>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</si>
  <si>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</si>
  <si>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</si>
  <si>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</si>
  <si>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</si>
  <si>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</si>
  <si>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</si>
  <si>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</si>
  <si>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</si>
  <si>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</si>
  <si>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</si>
  <si>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</si>
  <si>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</si>
  <si>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</si>
  <si>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</si>
  <si>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</si>
  <si>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</si>
  <si>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</si>
  <si>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</si>
  <si>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</si>
  <si>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</si>
  <si>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</si>
  <si>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</si>
  <si>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</si>
  <si>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</si>
  <si>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</si>
  <si>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</si>
  <si>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</si>
  <si>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</si>
  <si>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</si>
  <si>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</si>
  <si>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</si>
  <si>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</si>
  <si>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</si>
  <si>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</si>
  <si>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</si>
  <si>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</si>
  <si>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</si>
  <si>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</si>
  <si>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</si>
  <si>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</si>
  <si>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</si>
  <si>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</si>
  <si>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</si>
  <si>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</si>
  <si>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</si>
  <si>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</si>
  <si>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</si>
  <si>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</si>
  <si>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</si>
  <si>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</si>
  <si>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</si>
  <si>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</si>
  <si>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</si>
  <si>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</si>
  <si>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</si>
  <si>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</si>
  <si>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</si>
  <si>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</si>
  <si>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</si>
  <si>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</si>
  <si>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</si>
  <si>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</si>
  <si>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</si>
  <si>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</si>
  <si>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</si>
  <si>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</si>
  <si>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</si>
  <si>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</si>
  <si>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</si>
  <si>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</si>
  <si>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</si>
  <si>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</si>
  <si>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</si>
  <si>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</si>
  <si>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</si>
  <si>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</si>
  <si>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</si>
  <si>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</si>
  <si>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</si>
  <si>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</si>
  <si>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</si>
  <si>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</si>
  <si>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</si>
  <si>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</si>
  <si>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</si>
  <si>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</si>
  <si>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</si>
  <si>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</si>
  <si>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</si>
  <si>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</si>
  <si>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</si>
  <si>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</si>
  <si>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</si>
  <si>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</si>
  <si>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</si>
  <si>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</si>
  <si>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</si>
  <si>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</si>
  <si>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</si>
  <si>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</si>
  <si>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</si>
  <si>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</si>
  <si>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</si>
  <si>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</si>
  <si>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</si>
  <si>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</si>
  <si>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</si>
  <si>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</si>
  <si>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</si>
  <si>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</si>
  <si>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</si>
  <si>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</si>
  <si>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</si>
  <si>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</si>
  <si>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</si>
  <si>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</si>
  <si>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</si>
  <si>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</si>
  <si>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</si>
  <si>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</si>
  <si>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</si>
  <si>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</si>
  <si>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</si>
  <si>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</si>
  <si>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</si>
  <si>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</si>
  <si>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</si>
  <si>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</si>
  <si>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</si>
  <si>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</si>
  <si>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</si>
  <si>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</si>
  <si>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</si>
  <si>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</si>
  <si>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</si>
  <si>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</si>
  <si>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</si>
  <si>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</si>
  <si>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</si>
  <si>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</si>
  <si>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</si>
  <si>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</si>
  <si>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</si>
  <si>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</si>
  <si>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</si>
  <si>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</si>
  <si>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</si>
  <si>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</si>
  <si>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</si>
  <si>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</si>
  <si>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</si>
  <si>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</si>
  <si>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</si>
  <si>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</si>
  <si>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</si>
  <si>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</si>
  <si>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</si>
  <si>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</si>
  <si>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</si>
  <si>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</si>
  <si>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</si>
  <si>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</si>
  <si>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</si>
  <si>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</si>
  <si>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</si>
  <si>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</si>
  <si>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</si>
  <si>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</si>
  <si>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</si>
  <si>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</si>
  <si>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</si>
  <si>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</si>
  <si>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</si>
  <si>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</si>
  <si>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</si>
  <si>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</si>
  <si>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</si>
  <si>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</si>
  <si>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</si>
  <si>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</si>
  <si>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</si>
  <si>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</si>
  <si>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</si>
  <si>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</si>
  <si>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</si>
  <si>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</si>
  <si>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</si>
  <si>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</si>
  <si>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</si>
  <si>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</si>
  <si>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</si>
  <si>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</si>
  <si>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</si>
  <si>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</si>
  <si>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</si>
  <si>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</si>
  <si>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</si>
  <si>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</si>
  <si>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</si>
  <si>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</si>
  <si>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</si>
  <si>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</si>
  <si>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</si>
  <si>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</si>
  <si>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</si>
  <si>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</si>
  <si>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</si>
  <si>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</si>
  <si>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</si>
  <si>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</si>
  <si>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</si>
  <si>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</si>
  <si>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</si>
  <si>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</si>
  <si>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</si>
  <si>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</si>
  <si>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</si>
  <si>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</si>
  <si>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</si>
  <si>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</si>
  <si>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</si>
  <si>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</si>
  <si>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</si>
  <si>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</si>
  <si>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</si>
  <si>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</si>
  <si>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</si>
  <si>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</si>
  <si>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</si>
  <si>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</si>
  <si>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</si>
  <si>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</si>
  <si>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</si>
  <si>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</si>
  <si>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</si>
  <si>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</si>
  <si>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</si>
  <si>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</si>
  <si>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</si>
  <si>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</si>
  <si>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</si>
  <si>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</si>
  <si>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</si>
  <si>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</si>
  <si>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</si>
  <si>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</si>
  <si>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</si>
  <si>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</si>
  <si>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</si>
  <si>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</si>
  <si>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</si>
  <si>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</si>
  <si>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</si>
  <si>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</si>
  <si>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</si>
  <si>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</si>
  <si>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</si>
  <si>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</si>
  <si>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</si>
  <si>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</si>
  <si>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</si>
  <si>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</si>
  <si>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</si>
  <si>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</si>
  <si>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</si>
  <si>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</si>
  <si>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</si>
  <si>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</si>
  <si>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</si>
  <si>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</si>
  <si>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</si>
  <si>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</si>
  <si>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</si>
  <si>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</si>
  <si>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</si>
  <si>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</si>
  <si>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</si>
  <si>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</si>
  <si>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</si>
  <si>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</si>
  <si>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</si>
  <si>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</si>
  <si>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</si>
  <si>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</si>
  <si>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</si>
  <si>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</si>
  <si>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</si>
  <si>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</si>
  <si>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</si>
  <si>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</si>
  <si>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</si>
  <si>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</si>
  <si>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</si>
  <si>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</si>
  <si>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</si>
  <si>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</si>
  <si>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</si>
  <si>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</si>
  <si>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</si>
  <si>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</si>
  <si>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</si>
  <si>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</si>
  <si>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</si>
  <si>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</si>
  <si>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</si>
  <si>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</si>
  <si>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</si>
  <si>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</si>
  <si>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</si>
  <si>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</si>
  <si>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</si>
  <si>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</si>
  <si>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</si>
  <si>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</si>
  <si>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</si>
  <si>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</si>
  <si>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</si>
  <si>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</si>
  <si>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</si>
  <si>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</si>
  <si>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</si>
  <si>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</si>
  <si>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</si>
  <si>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</si>
  <si>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</si>
  <si>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</si>
  <si>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</si>
  <si>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</si>
  <si>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</si>
  <si>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</si>
  <si>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</si>
  <si>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</si>
  <si>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</si>
  <si>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</si>
  <si>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</si>
  <si>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</si>
  <si>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</si>
  <si>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</si>
  <si>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</si>
  <si>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</si>
  <si>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</si>
  <si>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</si>
  <si>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</si>
  <si>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</si>
  <si>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</si>
  <si>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</si>
  <si>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</si>
  <si>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</si>
  <si>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</si>
  <si>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</si>
  <si>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</si>
  <si>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</si>
  <si>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</si>
  <si>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</si>
  <si>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</si>
  <si>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</si>
  <si>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</si>
  <si>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</si>
  <si>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</si>
  <si>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</si>
  <si>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</si>
  <si>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</si>
  <si>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</si>
  <si>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</si>
  <si>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</si>
  <si>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</si>
  <si>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</si>
  <si>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</si>
  <si>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</si>
  <si>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</si>
  <si>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</si>
  <si>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</si>
  <si>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</si>
  <si>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</si>
  <si>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</si>
  <si>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</si>
  <si>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</si>
  <si>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</si>
  <si>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</si>
  <si>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</si>
  <si>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</si>
  <si>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</si>
  <si>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</si>
  <si>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</si>
  <si>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</si>
  <si>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</si>
  <si>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</si>
  <si>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</si>
  <si>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</si>
  <si>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</si>
  <si>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</si>
  <si>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</si>
  <si>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</si>
  <si>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</si>
  <si>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</si>
  <si>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</si>
  <si>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</si>
  <si>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</si>
  <si>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</si>
  <si>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</si>
  <si>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</si>
  <si>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</si>
  <si>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</si>
  <si>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</si>
  <si>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</si>
  <si>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</si>
  <si>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</si>
  <si>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</si>
  <si>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</si>
  <si>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</si>
  <si>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</si>
  <si>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</si>
  <si>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</si>
  <si>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</si>
  <si>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</si>
  <si>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</si>
  <si>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</si>
  <si>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</si>
  <si>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</si>
  <si>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</si>
  <si>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</si>
  <si>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</si>
  <si>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</si>
  <si>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</si>
  <si>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</si>
  <si>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</si>
  <si>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</si>
  <si>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</si>
  <si>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</si>
  <si>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</si>
  <si>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</si>
  <si>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</si>
  <si>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</si>
  <si>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</si>
  <si>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</si>
  <si>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</si>
  <si>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</si>
  <si>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</si>
  <si>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</si>
  <si>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</si>
  <si>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</si>
  <si>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</si>
  <si>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</si>
  <si>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</si>
  <si>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</si>
  <si>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</si>
  <si>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</si>
  <si>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</si>
  <si>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</si>
  <si>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</si>
  <si>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</si>
  <si>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</si>
  <si>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</si>
  <si>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</si>
  <si>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</si>
  <si>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</si>
  <si>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</si>
  <si>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</si>
  <si>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</si>
  <si>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</si>
  <si>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</si>
  <si>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</si>
  <si>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</si>
  <si>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</si>
  <si>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</si>
  <si>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</si>
  <si>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</si>
  <si>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</si>
  <si>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</si>
  <si>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</si>
  <si>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</si>
  <si>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</si>
  <si>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</si>
  <si>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</si>
  <si>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</si>
  <si>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</si>
  <si>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</si>
  <si>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</si>
  <si>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</si>
  <si>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</si>
  <si>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</si>
  <si>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</si>
  <si>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</si>
  <si>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</si>
  <si>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</si>
  <si>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</si>
  <si>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</si>
  <si>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</si>
  <si>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</si>
  <si>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</si>
  <si>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</si>
  <si>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</si>
  <si>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</si>
  <si>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</si>
  <si>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</si>
  <si>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</si>
  <si>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</si>
  <si>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</si>
  <si>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</si>
  <si>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</si>
  <si>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</si>
  <si>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</si>
  <si>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</si>
  <si>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</si>
  <si>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</si>
  <si>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</si>
  <si>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</si>
  <si>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</si>
  <si>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</si>
  <si>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</si>
  <si>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</si>
  <si>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</si>
  <si>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</si>
  <si>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</si>
  <si>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</si>
  <si>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</si>
  <si>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</si>
  <si>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</si>
  <si>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</si>
  <si>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</si>
  <si>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</si>
  <si>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</si>
  <si>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</si>
  <si>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</si>
  <si>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</si>
  <si>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</si>
  <si>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</si>
  <si>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</si>
  <si>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</si>
  <si>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</si>
  <si>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</si>
  <si>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</si>
  <si>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</si>
  <si>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</si>
  <si>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</si>
  <si>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</si>
  <si>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</si>
  <si>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</si>
  <si>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</si>
  <si>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</si>
  <si>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</si>
  <si>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</si>
  <si>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</si>
  <si>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</si>
  <si>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</si>
  <si>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</si>
  <si>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</si>
  <si>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</si>
  <si>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</si>
  <si>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</si>
  <si>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</si>
  <si>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</si>
  <si>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</si>
  <si>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</si>
  <si>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</si>
  <si>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</si>
  <si>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</si>
  <si>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</si>
  <si>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</si>
  <si>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</si>
  <si>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</si>
  <si>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</si>
  <si>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</si>
  <si>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</si>
  <si>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</si>
  <si>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</si>
  <si>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</si>
  <si>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</si>
  <si>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</si>
  <si>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</si>
  <si>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</si>
  <si>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</si>
  <si>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</si>
  <si>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</si>
  <si>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</si>
  <si>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</si>
  <si>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</si>
  <si>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</si>
  <si>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</si>
  <si>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</si>
  <si>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</si>
  <si>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</si>
  <si>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</si>
  <si>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</si>
  <si>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</si>
  <si>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</si>
  <si>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</si>
  <si>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</si>
  <si>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</si>
  <si>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</si>
  <si>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</si>
  <si>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</si>
  <si>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</si>
  <si>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</si>
  <si>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</si>
  <si>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</si>
  <si>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</si>
  <si>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</si>
  <si>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</si>
  <si>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</si>
  <si>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</si>
  <si>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</si>
  <si>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</si>
  <si>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</si>
  <si>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</si>
  <si>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</si>
  <si>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</si>
  <si>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</si>
  <si>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</si>
  <si>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</si>
  <si>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</si>
  <si>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</si>
  <si>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</si>
  <si>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</si>
  <si>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</si>
  <si>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</si>
  <si>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</si>
  <si>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</si>
  <si>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</si>
  <si>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</si>
  <si>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</si>
  <si>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</si>
  <si>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</si>
  <si>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</si>
  <si>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</si>
  <si>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</si>
  <si>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</si>
  <si>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</si>
  <si>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</si>
  <si>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</si>
  <si>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</si>
  <si>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</si>
  <si>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</si>
  <si>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</si>
  <si>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</si>
  <si>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</si>
  <si>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</si>
  <si>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</si>
  <si>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</si>
  <si>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</si>
  <si>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</si>
  <si>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</si>
  <si>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</si>
  <si>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</si>
  <si>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</si>
  <si>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</si>
  <si>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</si>
  <si>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</si>
  <si>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</si>
  <si>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</si>
  <si>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</si>
  <si>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</si>
  <si>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</si>
  <si>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</si>
  <si>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</si>
  <si>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</si>
  <si>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</si>
  <si>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</si>
  <si>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</si>
  <si>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</si>
  <si>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</si>
  <si>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</si>
  <si>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</si>
  <si>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</si>
  <si>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</si>
  <si>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</si>
  <si>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</si>
  <si>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</si>
  <si>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</si>
  <si>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</si>
  <si>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</si>
  <si>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</si>
  <si>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</si>
  <si>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</si>
  <si>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</si>
  <si>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</si>
  <si>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</si>
  <si>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</si>
  <si>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</si>
  <si>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</si>
  <si>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</si>
  <si>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</si>
  <si>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</si>
  <si>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</si>
  <si>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</si>
  <si>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</si>
  <si>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</si>
  <si>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</si>
  <si>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</si>
  <si>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</si>
  <si>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</si>
  <si>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</si>
  <si>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</si>
  <si>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</si>
  <si>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</si>
  <si>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</si>
  <si>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</si>
  <si>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</si>
  <si>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</si>
  <si>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</si>
  <si>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</si>
  <si>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</si>
  <si>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</si>
  <si>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</si>
  <si>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</si>
  <si>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</si>
  <si>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</si>
  <si>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</si>
  <si>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</si>
  <si>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</si>
  <si>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</si>
  <si>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</si>
  <si>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</si>
  <si>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</si>
  <si>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</si>
  <si>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</si>
  <si>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</si>
  <si>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</si>
  <si>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</si>
  <si>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</si>
  <si>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</si>
  <si>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</si>
  <si>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</si>
  <si>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</si>
  <si>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</si>
  <si>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</si>
  <si>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</si>
  <si>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</si>
  <si>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</si>
  <si>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</si>
  <si>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</si>
  <si>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</si>
  <si>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</si>
  <si>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</si>
  <si>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</si>
  <si>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</si>
  <si>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</si>
  <si>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</si>
  <si>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</si>
  <si>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</si>
  <si>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</si>
  <si>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</si>
  <si>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</si>
  <si>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</si>
  <si>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</si>
  <si>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</si>
  <si>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</si>
  <si>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</si>
  <si>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</si>
  <si>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</si>
  <si>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</si>
  <si>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</si>
  <si>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</si>
  <si>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</si>
  <si>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</si>
  <si>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</si>
  <si>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</si>
  <si>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</si>
  <si>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</si>
  <si>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</si>
  <si>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</si>
  <si>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</si>
  <si>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</si>
  <si>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</si>
  <si>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</si>
  <si>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</si>
  <si>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</si>
  <si>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</si>
  <si>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</si>
  <si>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</si>
  <si>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</si>
  <si>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</si>
  <si>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</si>
  <si>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</si>
  <si>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</si>
  <si>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</si>
  <si>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</si>
  <si>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</si>
  <si>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</si>
  <si>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</si>
  <si>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</si>
  <si>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</si>
  <si>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</si>
  <si>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</si>
  <si>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</si>
  <si>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</si>
  <si>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</si>
  <si>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</si>
  <si>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</si>
  <si>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</si>
  <si>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</si>
  <si>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</si>
  <si>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</si>
  <si>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</si>
  <si>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</si>
  <si>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</si>
  <si>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</si>
  <si>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</si>
  <si>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</si>
  <si>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</si>
  <si>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</si>
  <si>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</si>
  <si>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</si>
  <si>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</si>
  <si>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</si>
  <si>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</si>
  <si>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</si>
  <si>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</si>
  <si>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</si>
  <si>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</si>
  <si>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</si>
  <si>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</si>
  <si>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</si>
  <si>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</si>
  <si>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</si>
  <si>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</si>
  <si>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</si>
  <si>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</si>
  <si>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</si>
  <si>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</si>
  <si>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</si>
  <si>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</si>
  <si>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</si>
  <si>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</si>
  <si>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</si>
  <si>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</si>
  <si>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</si>
  <si>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</si>
  <si>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</si>
  <si>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</si>
  <si>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</si>
  <si>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</si>
  <si>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</si>
  <si>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</si>
  <si>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</si>
  <si>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</si>
  <si>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</si>
  <si>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</si>
  <si>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</si>
  <si>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</si>
  <si>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</si>
  <si>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</si>
  <si>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</si>
  <si>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</si>
  <si>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</si>
  <si>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</si>
  <si>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</si>
  <si>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</si>
  <si>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</si>
  <si>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</si>
  <si>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</si>
  <si>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</si>
  <si>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</si>
  <si>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</si>
  <si>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</si>
  <si>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</si>
  <si>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</si>
  <si>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</si>
  <si>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</si>
  <si>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</si>
  <si>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</si>
  <si>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</si>
  <si>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</si>
  <si>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</si>
  <si>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</si>
  <si>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</si>
  <si>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</si>
  <si>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</si>
  <si>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</si>
  <si>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</si>
  <si>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</si>
  <si>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</si>
  <si>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</si>
  <si>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</si>
  <si>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</si>
  <si>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</si>
  <si>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</si>
  <si>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</si>
  <si>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</si>
  <si>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</si>
  <si>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</si>
  <si>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</si>
  <si>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</si>
  <si>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</si>
  <si>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</si>
  <si>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</si>
  <si>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</si>
  <si>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</si>
  <si>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</si>
  <si>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</si>
  <si>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</si>
  <si>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</si>
  <si>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</si>
  <si>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</si>
  <si>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</si>
  <si>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</si>
  <si>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</si>
  <si>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</si>
  <si>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</si>
  <si>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</si>
  <si>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</si>
  <si>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</si>
  <si>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</si>
  <si>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</si>
  <si>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</si>
  <si>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</si>
  <si>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</si>
  <si>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</si>
  <si>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</si>
  <si>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</si>
  <si>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</si>
  <si>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</si>
  <si>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</si>
  <si>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</si>
  <si>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</si>
  <si>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</si>
  <si>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</si>
  <si>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</si>
  <si>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</si>
  <si>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</si>
  <si>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</si>
  <si>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</si>
  <si>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</si>
  <si>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</si>
  <si>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</si>
  <si>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</si>
  <si>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</si>
  <si>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</si>
  <si>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</si>
  <si>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</si>
  <si>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</si>
  <si>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</si>
  <si>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</si>
  <si>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</si>
  <si>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</si>
  <si>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</si>
  <si>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</si>
  <si>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</si>
  <si>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</si>
  <si>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</si>
  <si>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</si>
  <si>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</si>
  <si>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</si>
  <si>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</si>
  <si>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</si>
  <si>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</si>
  <si>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</si>
  <si>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</si>
  <si>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</si>
  <si>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</si>
  <si>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</si>
  <si>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</si>
  <si>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</si>
  <si>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</si>
  <si>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</si>
  <si>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</si>
  <si>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</si>
  <si>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</si>
  <si>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</si>
  <si>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</si>
  <si>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</si>
  <si>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</si>
  <si>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</si>
  <si>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</si>
  <si>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</si>
  <si>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</si>
  <si>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</si>
  <si>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</si>
  <si>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</si>
  <si>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</si>
  <si>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</si>
  <si>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</si>
  <si>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</si>
  <si>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</si>
  <si>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</si>
  <si>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</si>
  <si>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</si>
  <si>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</si>
  <si>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</si>
  <si>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</si>
  <si>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</si>
  <si>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</si>
  <si>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</si>
  <si>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</si>
  <si>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</si>
  <si>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</si>
  <si>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</si>
  <si>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</si>
  <si>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</si>
  <si>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</si>
  <si>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</si>
  <si>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</si>
  <si>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</si>
  <si>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</si>
  <si>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</si>
  <si>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</si>
  <si>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</si>
  <si>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</si>
  <si>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</si>
  <si>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</si>
  <si>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</si>
  <si>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</si>
  <si>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</si>
  <si>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</si>
  <si>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</si>
  <si>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</si>
  <si>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</si>
  <si>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</si>
  <si>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</si>
  <si>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</si>
  <si>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</si>
  <si>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</si>
  <si>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</si>
  <si>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</si>
  <si>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</si>
  <si>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</si>
  <si>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</si>
  <si>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</si>
  <si>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</si>
  <si>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</si>
  <si>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</si>
  <si>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</si>
  <si>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</si>
  <si>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</si>
  <si>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</si>
  <si>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</si>
  <si>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</si>
  <si>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</si>
  <si>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</si>
  <si>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</si>
  <si>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</si>
  <si>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</si>
  <si>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</si>
  <si>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</si>
  <si>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</si>
  <si>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</si>
  <si>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</si>
  <si>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</si>
  <si>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</si>
  <si>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</si>
  <si>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</si>
  <si>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</si>
  <si>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</si>
  <si>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</si>
  <si>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</si>
  <si>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</si>
  <si>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</si>
  <si>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</si>
  <si>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</si>
  <si>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</si>
  <si>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</si>
  <si>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</si>
  <si>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</si>
  <si>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</si>
  <si>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</si>
  <si>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</si>
  <si>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</si>
  <si>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</si>
  <si>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</si>
  <si>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</si>
  <si>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</si>
  <si>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</si>
  <si>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</si>
  <si>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</si>
  <si>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</si>
  <si>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</si>
  <si>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</si>
  <si>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</si>
  <si>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</si>
  <si>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</si>
  <si>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</si>
  <si>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</si>
  <si>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</si>
  <si>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</si>
  <si>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</si>
  <si>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</si>
  <si>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</si>
  <si>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</si>
  <si>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</si>
  <si>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</si>
  <si>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</si>
  <si>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</si>
  <si>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</si>
  <si>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</si>
  <si>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</si>
  <si>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</si>
  <si>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</si>
  <si>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</si>
  <si>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</si>
  <si>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</si>
  <si>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</si>
  <si>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</si>
  <si>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</si>
  <si>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</si>
  <si>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</si>
  <si>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</si>
  <si>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</si>
  <si>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</si>
  <si>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</si>
  <si>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</si>
  <si>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</si>
  <si>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</si>
  <si>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</si>
  <si>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</si>
  <si>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</si>
  <si>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</si>
  <si>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</si>
  <si>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</si>
  <si>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</si>
  <si>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</si>
  <si>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</si>
  <si>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</si>
  <si>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</si>
  <si>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</si>
  <si>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</si>
  <si>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</si>
  <si>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</si>
  <si>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</si>
  <si>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</si>
  <si>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</si>
  <si>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</si>
  <si>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</si>
  <si>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</si>
  <si>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</si>
  <si>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</si>
  <si>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</si>
  <si>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</si>
  <si>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</si>
  <si>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</si>
  <si>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</si>
  <si>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</si>
  <si>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</si>
  <si>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</si>
  <si>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</si>
  <si>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</si>
  <si>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</si>
  <si>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</si>
  <si>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</si>
  <si>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</si>
  <si>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</si>
  <si>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</si>
  <si>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</si>
  <si>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</si>
  <si>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</si>
  <si>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</si>
  <si>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</si>
  <si>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</si>
  <si>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</si>
  <si>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</si>
  <si>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</si>
  <si>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</si>
  <si>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</si>
  <si>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</si>
  <si>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</si>
  <si>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</si>
  <si>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</si>
  <si>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</si>
  <si>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</si>
  <si>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</si>
  <si>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</si>
  <si>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</si>
  <si>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</si>
  <si>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</si>
  <si>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</si>
  <si>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</si>
  <si>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</si>
  <si>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</si>
  <si>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</si>
  <si>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</si>
  <si>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</si>
  <si>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</si>
  <si>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</si>
  <si>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</si>
  <si>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</si>
  <si>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</si>
  <si>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</si>
  <si>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</si>
  <si>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</si>
  <si>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</si>
  <si>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</si>
  <si>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</si>
  <si>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</si>
  <si>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</si>
  <si>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</si>
  <si>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</si>
  <si>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</si>
  <si>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</si>
  <si>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</si>
  <si>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</si>
  <si>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</si>
  <si>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</si>
  <si>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</si>
  <si>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</si>
  <si>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</si>
  <si>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</si>
  <si>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</si>
  <si>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</si>
  <si>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</si>
  <si>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</si>
  <si>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</si>
  <si>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</si>
  <si>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</si>
  <si>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</si>
  <si>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</si>
  <si>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</si>
  <si>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</si>
  <si>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</si>
  <si>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</si>
  <si>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</si>
  <si>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</si>
  <si>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</si>
  <si>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</si>
  <si>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</si>
  <si>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</si>
  <si>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</si>
  <si>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</si>
  <si>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</si>
  <si>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</si>
  <si>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</si>
  <si>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</si>
  <si>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</si>
  <si>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</si>
  <si>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</si>
  <si>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</si>
  <si>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</si>
  <si>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</si>
  <si>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</si>
  <si>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</si>
  <si>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</si>
  <si>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</si>
  <si>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</si>
  <si>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</si>
  <si>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</si>
  <si>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</si>
  <si>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</si>
  <si>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</si>
  <si>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</si>
  <si>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</si>
  <si>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</si>
  <si>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</si>
  <si>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</si>
  <si>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</si>
  <si>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</si>
  <si>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</si>
  <si>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</si>
  <si>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</si>
  <si>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</si>
  <si>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</si>
  <si>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</si>
  <si>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</si>
  <si>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</si>
  <si>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</si>
  <si>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</si>
  <si>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</si>
  <si>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</si>
  <si>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</si>
  <si>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</si>
  <si>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</si>
  <si>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</si>
  <si>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</si>
  <si>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</si>
  <si>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</si>
  <si>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</si>
  <si>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</si>
  <si>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</si>
  <si>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</si>
  <si>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</si>
  <si>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</si>
  <si>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</si>
  <si>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</si>
  <si>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</si>
  <si>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</si>
  <si>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</si>
  <si>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</si>
  <si>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</si>
  <si>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</si>
  <si>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</si>
  <si>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</si>
  <si>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</si>
  <si>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</si>
  <si>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</si>
  <si>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</si>
  <si>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</si>
  <si>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</si>
  <si>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</si>
  <si>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</si>
  <si>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</si>
  <si>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</si>
  <si>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</si>
  <si>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</si>
  <si>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</si>
  <si>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</si>
  <si>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</si>
  <si>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</si>
  <si>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</si>
  <si>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</si>
  <si>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</si>
  <si>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</si>
  <si>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</si>
  <si>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</si>
  <si>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</si>
  <si>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</si>
  <si>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</si>
  <si>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</si>
  <si>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</si>
  <si>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</si>
  <si>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</si>
  <si>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</si>
  <si>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</si>
  <si>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</si>
  <si>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</si>
  <si>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</si>
  <si>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</si>
  <si>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</si>
  <si>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</si>
  <si>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</si>
  <si>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</si>
  <si>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</si>
  <si>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</si>
  <si>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</si>
  <si>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</si>
  <si>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</si>
  <si>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</si>
  <si>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</si>
  <si>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</si>
  <si>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</si>
  <si>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</si>
  <si>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</si>
  <si>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</si>
  <si>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</si>
  <si>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</si>
  <si>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</si>
  <si>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</si>
  <si>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</si>
  <si>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</si>
  <si>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</si>
  <si>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</si>
  <si>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</si>
  <si>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</si>
  <si>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</si>
  <si>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</si>
  <si>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</si>
  <si>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</si>
  <si>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</si>
  <si>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</si>
  <si>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</si>
  <si>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</si>
  <si>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</si>
  <si>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</si>
  <si>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</si>
  <si>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</si>
  <si>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</si>
  <si>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</si>
  <si>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</si>
  <si>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</si>
  <si>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</si>
  <si>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</si>
  <si>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</si>
  <si>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</si>
  <si>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</si>
  <si>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</si>
  <si>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</si>
  <si>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</si>
  <si>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</si>
  <si>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</si>
  <si>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</si>
  <si>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</si>
  <si>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</si>
  <si>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</si>
  <si>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</si>
  <si>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</si>
  <si>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</si>
  <si>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</si>
  <si>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</si>
  <si>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</si>
  <si>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</si>
  <si>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</si>
  <si>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</si>
  <si>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</si>
  <si>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</si>
  <si>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</si>
  <si>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</si>
  <si>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</si>
  <si>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</si>
  <si>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</si>
  <si>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</si>
  <si>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</si>
  <si>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</si>
  <si>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</si>
  <si>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</si>
  <si>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</si>
  <si>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</si>
  <si>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</si>
  <si>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</si>
  <si>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</si>
  <si>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</si>
  <si>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</si>
  <si>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</si>
  <si>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</si>
  <si>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</si>
  <si>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</si>
  <si>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</si>
  <si>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</si>
  <si>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</si>
  <si>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</si>
  <si>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</si>
  <si>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</si>
  <si>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</si>
  <si>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</si>
  <si>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</si>
  <si>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</si>
  <si>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</si>
  <si>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</si>
  <si>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</si>
  <si>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</si>
  <si>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</si>
  <si>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</si>
  <si>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</si>
  <si>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</si>
  <si>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</si>
  <si>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</si>
  <si>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</si>
  <si>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</si>
  <si>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</si>
  <si>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</si>
  <si>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</si>
  <si>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</si>
  <si>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</si>
  <si>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</si>
  <si>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</si>
  <si>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</si>
  <si>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</si>
  <si>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</si>
  <si>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</si>
  <si>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</si>
  <si>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</si>
  <si>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</si>
  <si>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</si>
  <si>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</si>
  <si>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</si>
  <si>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</si>
  <si>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</si>
  <si>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</si>
  <si>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</si>
  <si>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</si>
  <si>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</si>
  <si>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</si>
  <si>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</si>
  <si>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</si>
  <si>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</si>
  <si>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</si>
  <si>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</si>
  <si>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</si>
  <si>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</si>
  <si>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</si>
  <si>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</si>
  <si>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</si>
  <si>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</si>
  <si>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</si>
  <si>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</si>
  <si>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</si>
  <si>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</si>
  <si>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</si>
  <si>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</si>
  <si>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</si>
  <si>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</si>
  <si>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</si>
  <si>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</si>
  <si>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</si>
  <si>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</si>
  <si>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</si>
  <si>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</si>
  <si>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</si>
  <si>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</si>
  <si>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</si>
  <si>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</si>
  <si>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</si>
  <si>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</si>
  <si>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</si>
  <si>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</si>
  <si>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</si>
  <si>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</si>
  <si>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</si>
  <si>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</si>
  <si>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</si>
  <si>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</si>
  <si>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</si>
  <si>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</si>
  <si>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</si>
  <si>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</si>
  <si>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</si>
  <si>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</si>
  <si>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</si>
  <si>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</si>
  <si>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</si>
  <si>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</si>
  <si>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</si>
  <si>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</si>
  <si>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</si>
  <si>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</si>
  <si>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</si>
  <si>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</si>
  <si>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</si>
  <si>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</si>
  <si>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</si>
  <si>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</si>
  <si>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</si>
  <si>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</si>
  <si>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</si>
  <si>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</si>
  <si>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</si>
  <si>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</si>
  <si>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</si>
  <si>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</si>
  <si>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</si>
  <si>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</si>
  <si>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</si>
  <si>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</si>
  <si>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</si>
  <si>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</si>
  <si>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</si>
  <si>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</si>
  <si>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</si>
  <si>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</si>
  <si>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</si>
  <si>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</si>
  <si>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</si>
  <si>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</si>
  <si>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</si>
  <si>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</si>
  <si>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</si>
  <si>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</si>
  <si>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</si>
  <si>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</si>
  <si>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</si>
  <si>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</si>
  <si>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</si>
  <si>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</si>
  <si>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</si>
  <si>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</si>
  <si>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</si>
  <si>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</si>
  <si>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</si>
  <si>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</si>
  <si>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</si>
  <si>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</si>
  <si>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</si>
  <si>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</si>
  <si>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</si>
  <si>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</si>
  <si>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</si>
  <si>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</si>
  <si>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</si>
  <si>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</si>
  <si>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</si>
  <si>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</si>
  <si>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</si>
  <si>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</si>
  <si>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</si>
  <si>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</si>
  <si>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</si>
  <si>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</si>
  <si>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</si>
  <si>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</si>
  <si>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</si>
  <si>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</si>
  <si>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</si>
  <si>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</si>
  <si>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</si>
  <si>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</si>
  <si>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</si>
  <si>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</si>
  <si>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</si>
  <si>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</si>
  <si>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</si>
  <si>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</si>
  <si>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</si>
  <si>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</si>
  <si>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</si>
  <si>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</si>
  <si>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</si>
  <si>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</si>
  <si>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</si>
  <si>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</si>
  <si>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</si>
  <si>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</si>
  <si>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</si>
  <si>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</si>
  <si>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</si>
  <si>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</si>
  <si>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</si>
  <si>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</si>
  <si>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</si>
  <si>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</si>
  <si>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</si>
  <si>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</si>
  <si>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</si>
  <si>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</si>
  <si>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</si>
  <si>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</si>
  <si>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</si>
  <si>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</si>
  <si>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</si>
  <si>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</si>
  <si>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</si>
  <si>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</si>
  <si>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</si>
  <si>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</si>
  <si>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</si>
  <si>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</si>
  <si>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</si>
  <si>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</si>
  <si>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</si>
  <si>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</si>
  <si>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</si>
  <si>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</si>
  <si>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</si>
  <si>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</si>
  <si>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</si>
  <si>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</si>
  <si>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</si>
  <si>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</si>
  <si>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</si>
  <si>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</si>
  <si>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</si>
  <si>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</si>
  <si>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</si>
  <si>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</si>
  <si>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</si>
  <si>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</si>
  <si>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</si>
  <si>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</si>
  <si>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</si>
  <si>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</si>
  <si>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</si>
  <si>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</si>
  <si>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</si>
  <si>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</si>
  <si>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</si>
  <si>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</si>
  <si>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</si>
  <si>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</si>
  <si>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</si>
  <si>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</si>
  <si>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</si>
  <si>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</si>
  <si>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</si>
  <si>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</si>
  <si>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</si>
  <si>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</si>
  <si>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</si>
  <si>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</si>
  <si>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</si>
  <si>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</si>
  <si>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</si>
  <si>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</si>
  <si>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</si>
  <si>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</si>
  <si>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</si>
  <si>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</si>
  <si>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</si>
  <si>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</si>
  <si>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</si>
  <si>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</si>
  <si>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</si>
  <si>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</si>
  <si>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</si>
  <si>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</si>
  <si>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</si>
  <si>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</si>
  <si>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</si>
  <si>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</si>
  <si>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</si>
  <si>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</si>
  <si>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</si>
  <si>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</si>
  <si>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</si>
  <si>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</si>
  <si>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</si>
  <si>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</si>
  <si>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</si>
  <si>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</si>
  <si>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</si>
  <si>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</si>
  <si>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</si>
  <si>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</si>
  <si>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</si>
  <si>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</si>
  <si>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</si>
  <si>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</si>
  <si>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</si>
  <si>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</si>
  <si>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</si>
  <si>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</si>
  <si>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</si>
  <si>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</si>
  <si>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</si>
  <si>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</si>
  <si>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</si>
  <si>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</si>
  <si>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</si>
  <si>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</si>
  <si>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</si>
  <si>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</si>
  <si>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</si>
  <si>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</si>
  <si>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</si>
  <si>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</si>
  <si>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</si>
  <si>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</si>
  <si>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</si>
  <si>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</si>
  <si>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</si>
  <si>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</si>
  <si>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</si>
  <si>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</si>
  <si>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</si>
  <si>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</si>
  <si>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</si>
  <si>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</si>
  <si>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</si>
  <si>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</si>
  <si>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</si>
  <si>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</si>
  <si>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</si>
  <si>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</si>
  <si>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</si>
  <si>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</si>
  <si>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</si>
  <si>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</si>
  <si>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</si>
  <si>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</si>
  <si>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</si>
  <si>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</si>
  <si>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</si>
  <si>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</si>
  <si>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</si>
  <si>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</si>
  <si>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</si>
  <si>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</si>
  <si>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</si>
  <si>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</si>
  <si>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</si>
  <si>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</si>
  <si>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</si>
  <si>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</si>
  <si>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</si>
  <si>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</si>
  <si>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</si>
  <si>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</si>
  <si>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</si>
  <si>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</si>
  <si>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</si>
  <si>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</si>
  <si>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</si>
  <si>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</si>
  <si>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</si>
  <si>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</si>
  <si>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</si>
  <si>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</si>
  <si>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</si>
  <si>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</si>
  <si>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</si>
  <si>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</si>
  <si>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</si>
  <si>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</si>
  <si>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</si>
  <si>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</si>
  <si>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</si>
  <si>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</si>
  <si>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</si>
  <si>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</si>
  <si>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</si>
  <si>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</si>
  <si>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</si>
  <si>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</si>
  <si>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</si>
  <si>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</si>
  <si>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</si>
  <si>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</si>
  <si>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</si>
  <si>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</si>
  <si>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</si>
  <si>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</si>
  <si>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</si>
  <si>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</si>
  <si>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</si>
  <si>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</si>
  <si>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</si>
  <si>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</si>
  <si>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</si>
  <si>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</si>
  <si>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</si>
  <si>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</si>
  <si>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</si>
  <si>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</si>
  <si>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</si>
  <si>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</si>
  <si>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</si>
  <si>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</si>
  <si>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</si>
  <si>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</si>
  <si>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</si>
  <si>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</si>
  <si>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</si>
  <si>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</si>
  <si>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</si>
  <si>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</si>
  <si>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</si>
  <si>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</si>
  <si>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</si>
  <si>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</si>
  <si>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</si>
  <si>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</si>
  <si>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</si>
  <si>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</si>
  <si>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</si>
  <si>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</si>
  <si>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</si>
  <si>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</si>
  <si>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</si>
  <si>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</si>
  <si>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</si>
  <si>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</si>
  <si>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</si>
  <si>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</si>
  <si>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</si>
  <si>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</si>
  <si>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</si>
  <si>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</si>
  <si>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</si>
  <si>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</si>
  <si>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</si>
  <si>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</si>
  <si>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</si>
  <si>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</si>
  <si>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</si>
  <si>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</si>
  <si>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</si>
  <si>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</si>
  <si>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</si>
  <si>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</si>
  <si>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</si>
  <si>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</si>
  <si>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</si>
  <si>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</si>
  <si>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</si>
  <si>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</si>
  <si>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</si>
  <si>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</si>
  <si>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</si>
  <si>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</si>
  <si>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</si>
  <si>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</si>
  <si>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</si>
  <si>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</si>
  <si>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</si>
  <si>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</si>
  <si>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</si>
  <si>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</si>
  <si>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</si>
  <si>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</si>
  <si>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</si>
  <si>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</si>
  <si>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</si>
  <si>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</si>
  <si>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</si>
  <si>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</si>
  <si>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</si>
  <si>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</si>
  <si>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</si>
  <si>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</si>
  <si>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</si>
  <si>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</si>
  <si>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</si>
  <si>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</si>
  <si>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</si>
  <si>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</si>
  <si>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</si>
  <si>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</si>
  <si>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</si>
  <si>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</si>
  <si>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</si>
  <si>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</si>
  <si>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</si>
  <si>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</si>
  <si>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</si>
  <si>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</si>
  <si>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</si>
  <si>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</si>
  <si>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</si>
  <si>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</si>
  <si>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</si>
  <si>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</si>
  <si>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</si>
  <si>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</si>
  <si>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</si>
  <si>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</si>
  <si>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</si>
  <si>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</si>
  <si>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</si>
  <si>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</si>
  <si>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</si>
  <si>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</si>
  <si>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</si>
  <si>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</si>
  <si>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</si>
  <si>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</si>
  <si>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</si>
  <si>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</si>
  <si>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</si>
  <si>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</si>
  <si>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</si>
  <si>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</si>
  <si>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</si>
  <si>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</si>
  <si>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</si>
  <si>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</si>
  <si>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</si>
  <si>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</si>
  <si>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</si>
  <si>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</si>
  <si>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</si>
  <si>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</si>
  <si>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</si>
  <si>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</si>
  <si>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</si>
  <si>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</si>
  <si>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</si>
  <si>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</si>
  <si>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</si>
  <si>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</si>
  <si>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</si>
  <si>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</si>
  <si>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</si>
  <si>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</si>
  <si>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</si>
  <si>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</si>
  <si>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</si>
  <si>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</si>
  <si>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</si>
  <si>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</si>
  <si>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</si>
  <si>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</si>
  <si>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</si>
  <si>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</si>
  <si>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</si>
  <si>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</si>
  <si>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</si>
  <si>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</si>
  <si>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</si>
  <si>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</si>
  <si>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</si>
  <si>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</si>
  <si>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</si>
  <si>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</si>
  <si>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</si>
  <si>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</si>
  <si>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</si>
  <si>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</si>
  <si>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</si>
  <si>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</si>
  <si>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</si>
  <si>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</si>
  <si>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</si>
  <si>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</si>
  <si>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</si>
  <si>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</si>
  <si>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</si>
  <si>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</si>
  <si>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</si>
  <si>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</si>
  <si>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</si>
  <si>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</si>
  <si>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</si>
  <si>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</si>
  <si>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</si>
  <si>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</si>
  <si>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</si>
  <si>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</si>
  <si>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</si>
  <si>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</si>
  <si>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</si>
  <si>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</si>
  <si>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</si>
  <si>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</si>
  <si>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</si>
  <si>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</si>
  <si>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</si>
  <si>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</si>
  <si>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</si>
  <si>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</si>
  <si>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</si>
  <si>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</si>
  <si>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</si>
  <si>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</si>
  <si>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</si>
  <si>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</si>
  <si>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</si>
  <si>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</si>
  <si>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</si>
  <si>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</si>
  <si>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</si>
  <si>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</si>
  <si>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</si>
  <si>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</si>
  <si>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</si>
  <si>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</si>
  <si>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</si>
  <si>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</si>
  <si>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</si>
  <si>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</si>
  <si>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</si>
  <si>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</si>
  <si>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</si>
  <si>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</si>
  <si>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</si>
  <si>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</si>
  <si>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</si>
  <si>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</si>
  <si>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</si>
  <si>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</si>
  <si>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</si>
  <si>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</si>
  <si>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</si>
  <si>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</si>
  <si>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</si>
  <si>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</si>
  <si>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</si>
  <si>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</si>
  <si>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</si>
  <si>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</si>
  <si>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</si>
  <si>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</si>
  <si>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</si>
  <si>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</si>
  <si>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</si>
  <si>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</si>
  <si>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</si>
  <si>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</si>
  <si>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</si>
  <si>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</si>
  <si>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</si>
  <si>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</si>
  <si>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</si>
  <si>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</si>
  <si>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</si>
  <si>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</si>
  <si>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</si>
  <si>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</si>
  <si>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</si>
  <si>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</si>
  <si>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</si>
  <si>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</si>
  <si>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</si>
  <si>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</si>
  <si>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</si>
  <si>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</si>
  <si>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</si>
  <si>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</si>
  <si>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</si>
  <si>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</si>
  <si>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</si>
  <si>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</si>
  <si>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</si>
  <si>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</si>
  <si>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</si>
  <si>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</si>
  <si>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</si>
  <si>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</si>
  <si>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</si>
  <si>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</si>
  <si>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</si>
  <si>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</si>
  <si>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</si>
  <si>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</si>
  <si>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</si>
  <si>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</si>
  <si>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</si>
  <si>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</si>
  <si>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</si>
  <si>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</si>
  <si>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</si>
  <si>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</si>
  <si>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</si>
  <si>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</si>
  <si>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</si>
  <si>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</si>
  <si>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</si>
  <si>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</si>
  <si>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</si>
  <si>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</si>
  <si>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</si>
  <si>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</si>
  <si>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</si>
  <si>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</si>
  <si>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</si>
  <si>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</si>
  <si>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</si>
  <si>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</si>
  <si>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</si>
  <si>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</si>
  <si>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</si>
  <si>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</si>
  <si>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</si>
  <si>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</si>
  <si>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</si>
  <si>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</si>
  <si>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</si>
  <si>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</si>
  <si>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</si>
  <si>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</si>
  <si>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</si>
  <si>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</si>
  <si>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</si>
  <si>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</si>
  <si>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</si>
  <si>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</si>
  <si>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</si>
  <si>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</si>
  <si>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</si>
  <si>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</si>
  <si>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</si>
  <si>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</si>
  <si>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</si>
  <si>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</si>
  <si>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</si>
  <si>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</si>
  <si>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</si>
  <si>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</si>
  <si>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</si>
  <si>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</si>
  <si>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</si>
  <si>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</si>
  <si>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</si>
  <si>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</si>
  <si>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</si>
  <si>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</si>
  <si>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</si>
  <si>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</si>
  <si>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</si>
  <si>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</si>
  <si>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</si>
  <si>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</si>
  <si>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</si>
  <si>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</si>
  <si>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</si>
  <si>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</si>
  <si>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</si>
  <si>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</si>
  <si>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</si>
  <si>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</si>
  <si>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</si>
  <si>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</si>
  <si>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</si>
  <si>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</si>
  <si>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</si>
  <si>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</si>
  <si>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</si>
  <si>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</si>
  <si>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</si>
  <si>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</si>
  <si>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</si>
  <si>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</si>
  <si>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</si>
  <si>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</si>
  <si>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</si>
  <si>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</si>
  <si>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</si>
  <si>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</si>
  <si>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</si>
  <si>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</si>
  <si>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</si>
  <si>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</si>
  <si>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</si>
  <si>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</si>
  <si>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</si>
  <si>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</si>
  <si>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</si>
  <si>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</si>
  <si>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</si>
  <si>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</si>
  <si>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</si>
  <si>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</si>
  <si>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</si>
  <si>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</si>
  <si>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</si>
  <si>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</si>
  <si>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</si>
  <si>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</si>
  <si>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</si>
  <si>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</si>
  <si>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</si>
  <si>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</si>
  <si>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</si>
  <si>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</si>
  <si>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</si>
  <si>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</si>
  <si>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</si>
  <si>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</si>
  <si>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</si>
  <si>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</si>
  <si>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</si>
  <si>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</si>
  <si>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</si>
  <si>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</si>
  <si>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</si>
  <si>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</si>
  <si>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</si>
  <si>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</si>
  <si>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</si>
  <si>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</si>
  <si>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</si>
  <si>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</si>
  <si>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</si>
  <si>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</si>
  <si>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</si>
  <si>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</si>
  <si>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</si>
  <si>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</si>
  <si>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</si>
  <si>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</si>
  <si>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</si>
  <si>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</si>
  <si>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</si>
  <si>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</si>
  <si>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</si>
  <si>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</si>
  <si>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</si>
  <si>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</si>
  <si>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</si>
  <si>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</si>
  <si>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</si>
  <si>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</si>
  <si>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</si>
  <si>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</si>
  <si>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</si>
  <si>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</si>
  <si>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</si>
  <si>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</si>
  <si>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</si>
  <si>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</si>
  <si>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</si>
  <si>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</si>
  <si>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</si>
  <si>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</si>
  <si>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</si>
  <si>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</si>
  <si>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</si>
  <si>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</si>
  <si>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</si>
  <si>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</si>
  <si>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</si>
  <si>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</si>
  <si>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</si>
  <si>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</si>
  <si>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</si>
  <si>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</si>
  <si>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</si>
  <si>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</si>
  <si>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</si>
  <si>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</si>
  <si>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</si>
  <si>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</si>
  <si>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</si>
  <si>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</si>
  <si>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</si>
  <si>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</si>
  <si>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</si>
  <si>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</si>
  <si>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</si>
  <si>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</si>
  <si>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</si>
  <si>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</si>
  <si>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</si>
  <si>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</si>
  <si>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</si>
  <si>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</si>
  <si>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</si>
  <si>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</si>
  <si>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</si>
  <si>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</si>
  <si>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</si>
  <si>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</si>
  <si>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</si>
  <si>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</si>
  <si>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</si>
  <si>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</si>
  <si>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</si>
  <si>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</si>
  <si>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</si>
  <si>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</si>
  <si>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</si>
  <si>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</si>
  <si>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</si>
  <si>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</si>
  <si>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</si>
  <si>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</si>
  <si>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</si>
  <si>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</si>
  <si>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</si>
  <si>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</si>
  <si>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</si>
  <si>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</si>
  <si>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</si>
  <si>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</si>
  <si>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</si>
  <si>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</si>
  <si>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</si>
  <si>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</si>
  <si>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</si>
  <si>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</si>
  <si>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</si>
  <si>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</si>
  <si>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</si>
  <si>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</si>
  <si>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</si>
  <si>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</si>
  <si>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</si>
  <si>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</si>
  <si>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</si>
  <si>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</si>
  <si>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</si>
  <si>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</si>
  <si>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</si>
  <si>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</si>
  <si>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</si>
  <si>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</si>
  <si>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</si>
  <si>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</si>
  <si>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</si>
  <si>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</si>
  <si>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</si>
  <si>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</si>
  <si>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</si>
  <si>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</si>
  <si>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</si>
  <si>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</si>
  <si>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</si>
  <si>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</si>
  <si>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</si>
  <si>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</si>
  <si>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</si>
  <si>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</si>
  <si>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</si>
  <si>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</si>
  <si>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</si>
  <si>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</si>
  <si>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</si>
  <si>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</si>
  <si>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</si>
  <si>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</si>
  <si>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</si>
  <si>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</si>
  <si>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</si>
  <si>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</si>
  <si>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</si>
  <si>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</si>
  <si>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</si>
  <si>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</si>
  <si>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</si>
  <si>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</si>
  <si>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</si>
  <si>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</si>
  <si>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</si>
  <si>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</si>
  <si>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</si>
  <si>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</si>
  <si>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</si>
  <si>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</si>
  <si>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</si>
  <si>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</si>
  <si>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</si>
  <si>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</si>
  <si>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</si>
  <si>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</si>
  <si>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</si>
  <si>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</si>
  <si>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</si>
  <si>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</si>
  <si>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</si>
  <si>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</si>
  <si>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</si>
  <si>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</si>
  <si>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</si>
  <si>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</si>
  <si>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</si>
  <si>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</si>
  <si>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</si>
  <si>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</si>
  <si>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</si>
  <si>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</si>
  <si>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</si>
  <si>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</si>
  <si>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</si>
  <si>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</si>
  <si>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</si>
  <si>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</si>
  <si>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</si>
  <si>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</si>
  <si>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</si>
  <si>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</si>
  <si>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</si>
  <si>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</si>
  <si>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</si>
  <si>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</si>
  <si>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</si>
  <si>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</si>
  <si>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</si>
  <si>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</si>
  <si>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</si>
  <si>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</si>
  <si>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</si>
  <si>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</si>
  <si>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</si>
  <si>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</si>
  <si>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</si>
  <si>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</si>
  <si>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</si>
  <si>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</si>
  <si>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</si>
  <si>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</si>
  <si>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</si>
  <si>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</si>
  <si>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</si>
  <si>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</si>
  <si>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</si>
  <si>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</si>
  <si>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</si>
  <si>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</si>
  <si>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</si>
  <si>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</si>
  <si>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</si>
  <si>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</si>
  <si>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</si>
  <si>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</si>
  <si>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</si>
  <si>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</si>
  <si>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</si>
  <si>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</si>
  <si>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</si>
  <si>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</si>
  <si>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</si>
  <si>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</si>
  <si>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</si>
  <si>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</si>
  <si>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</si>
  <si>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</si>
  <si>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</si>
  <si>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</si>
  <si>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</si>
  <si>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</si>
  <si>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</si>
  <si>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</si>
  <si>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</si>
  <si>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</si>
  <si>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</si>
  <si>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</si>
  <si>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</si>
  <si>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</si>
  <si>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</si>
  <si>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</si>
  <si>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</si>
  <si>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</si>
  <si>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</si>
  <si>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</si>
  <si>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</si>
  <si>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</si>
  <si>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</si>
  <si>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</si>
  <si>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</si>
  <si>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</si>
  <si>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</si>
  <si>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</si>
  <si>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</si>
  <si>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</si>
  <si>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</si>
  <si>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</si>
  <si>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</si>
  <si>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</si>
  <si>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</si>
  <si>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</si>
  <si>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</si>
  <si>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</si>
  <si>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</si>
  <si>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</si>
  <si>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</si>
  <si>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</si>
  <si>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</si>
  <si>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</si>
  <si>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</si>
  <si>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</si>
  <si>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</si>
  <si>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</si>
  <si>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</si>
  <si>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</si>
  <si>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</si>
  <si>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</si>
  <si>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</si>
  <si>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</si>
  <si>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</si>
  <si>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</si>
  <si>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</si>
  <si>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</si>
  <si>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</si>
  <si>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</si>
  <si>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</si>
  <si>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</si>
  <si>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</si>
  <si>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</si>
  <si>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</si>
  <si>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</si>
  <si>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</si>
  <si>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</si>
  <si>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</si>
  <si>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</si>
  <si>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</si>
  <si>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</si>
  <si>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</si>
  <si>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</si>
  <si>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</si>
  <si>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</si>
  <si>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</si>
  <si>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</si>
  <si>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</si>
  <si>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</si>
  <si>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</si>
  <si>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</si>
  <si>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</si>
  <si>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</si>
  <si>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</si>
  <si>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</si>
  <si>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</si>
  <si>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</si>
  <si>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</si>
  <si>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</si>
  <si>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</si>
  <si>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</si>
  <si>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</si>
  <si>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</si>
  <si>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</si>
  <si>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</si>
  <si>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</si>
  <si>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</si>
  <si>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</si>
  <si>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</si>
  <si>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</si>
  <si>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</si>
  <si>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</si>
  <si>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</si>
  <si>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</si>
  <si>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</si>
  <si>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</si>
  <si>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</si>
  <si>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</si>
  <si>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</si>
  <si>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</si>
  <si>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</si>
  <si>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</si>
  <si>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</si>
  <si>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</si>
  <si>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</si>
  <si>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</si>
  <si>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</si>
  <si>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</si>
  <si>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</si>
  <si>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</si>
  <si>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</si>
  <si>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</si>
  <si>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</si>
  <si>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</si>
  <si>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</si>
  <si>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</si>
  <si>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</si>
  <si>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</si>
  <si>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</si>
  <si>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</si>
  <si>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</si>
  <si>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</si>
  <si>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</si>
  <si>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</si>
  <si>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</si>
  <si>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</si>
  <si>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</si>
  <si>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</si>
  <si>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</si>
  <si>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</si>
  <si>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</si>
  <si>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</si>
  <si>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</si>
  <si>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</si>
  <si>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</si>
  <si>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</si>
  <si>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</si>
  <si>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</si>
  <si>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</si>
  <si>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</si>
  <si>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</si>
  <si>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</si>
  <si>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</si>
  <si>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</si>
  <si>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</si>
  <si>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</si>
  <si>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</si>
  <si>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</si>
  <si>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</si>
  <si>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</si>
  <si>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</si>
  <si>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</si>
  <si>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</si>
  <si>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</si>
  <si>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</si>
  <si>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</si>
  <si>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</si>
  <si>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</si>
  <si>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</si>
  <si>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</si>
  <si>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</si>
  <si>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</si>
  <si>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</si>
  <si>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</si>
  <si>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</si>
  <si>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</si>
  <si>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</si>
  <si>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</si>
  <si>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</si>
  <si>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</si>
  <si>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</si>
  <si>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</si>
  <si>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</si>
  <si>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</si>
  <si>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</si>
  <si>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</si>
  <si>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</si>
  <si>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</si>
  <si>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</si>
  <si>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</si>
  <si>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</si>
  <si>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</si>
  <si>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</si>
  <si>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</si>
  <si>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</si>
  <si>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</si>
  <si>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</si>
  <si>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</si>
  <si>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</si>
  <si>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</si>
  <si>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</si>
  <si>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</si>
  <si>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</si>
  <si>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</si>
  <si>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</si>
  <si>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</si>
  <si>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</si>
  <si>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</si>
  <si>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</si>
  <si>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</si>
  <si>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</si>
  <si>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</si>
  <si>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</si>
  <si>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</si>
  <si>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</si>
  <si>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</si>
  <si>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</si>
  <si>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</si>
  <si>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</si>
  <si>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</si>
  <si>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</si>
  <si>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</si>
  <si>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</si>
  <si>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</si>
  <si>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</si>
  <si>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</si>
  <si>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</si>
  <si>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</si>
  <si>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</si>
  <si>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</si>
  <si>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</si>
  <si>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</si>
  <si>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</si>
  <si>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</si>
  <si>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</si>
  <si>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</si>
  <si>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</si>
  <si>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</si>
  <si>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</si>
  <si>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</si>
  <si>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</si>
  <si>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</si>
  <si>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</si>
  <si>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</si>
  <si>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</si>
  <si>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</si>
  <si>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</si>
  <si>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</si>
  <si>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</si>
  <si>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</si>
  <si>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</si>
  <si>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</si>
  <si>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</si>
  <si>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</si>
  <si>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</si>
  <si>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</si>
  <si>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</si>
  <si>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</si>
  <si>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</si>
  <si>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</si>
  <si>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</si>
  <si>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</si>
  <si>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</si>
  <si>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</si>
  <si>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</si>
  <si>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</si>
  <si>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</si>
  <si>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</si>
  <si>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</si>
  <si>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</si>
  <si>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</si>
  <si>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</si>
  <si>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</si>
  <si>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</si>
  <si>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</si>
  <si>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</si>
  <si>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</si>
  <si>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</si>
  <si>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</si>
  <si>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</si>
  <si>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</si>
  <si>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</si>
  <si>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</si>
  <si>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</si>
  <si>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</si>
  <si>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</si>
  <si>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</si>
  <si>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</si>
  <si>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</si>
  <si>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</si>
  <si>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</si>
  <si>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</si>
  <si>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</si>
  <si>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</si>
  <si>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</si>
  <si>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</si>
  <si>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</si>
  <si>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</si>
  <si>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</si>
  <si>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</si>
  <si>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</si>
  <si>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</si>
  <si>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</si>
  <si>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</si>
  <si>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</si>
  <si>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</si>
  <si>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</si>
  <si>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</si>
  <si>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</si>
  <si>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</si>
  <si>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</si>
  <si>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</si>
  <si>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</si>
  <si>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</si>
  <si>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</si>
  <si>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</si>
  <si>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</si>
  <si>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</si>
  <si>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</si>
  <si>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</si>
  <si>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</si>
  <si>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</si>
  <si>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</si>
  <si>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</si>
  <si>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</si>
  <si>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</si>
  <si>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</si>
  <si>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</si>
  <si>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</si>
  <si>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</si>
  <si>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</si>
  <si>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</si>
  <si>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</si>
  <si>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</si>
  <si>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</si>
  <si>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</si>
  <si>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</si>
  <si>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</si>
  <si>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</si>
  <si>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</si>
  <si>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</si>
  <si>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</si>
  <si>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</si>
  <si>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</si>
  <si>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</si>
  <si>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</si>
  <si>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</si>
  <si>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</si>
  <si>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</si>
  <si>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</si>
  <si>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</si>
  <si>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</si>
  <si>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</si>
  <si>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</si>
  <si>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</si>
  <si>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</si>
  <si>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</si>
  <si>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</si>
  <si>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</si>
  <si>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</si>
  <si>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</si>
  <si>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</si>
  <si>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</si>
  <si>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</si>
  <si>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</si>
  <si>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</si>
  <si>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</si>
  <si>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</si>
  <si>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</si>
  <si>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</si>
  <si>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</si>
  <si>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</si>
  <si>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</si>
  <si>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</si>
  <si>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</si>
  <si>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</si>
  <si>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</si>
  <si>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</si>
  <si>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</si>
  <si>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</si>
  <si>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</si>
  <si>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</si>
  <si>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</si>
  <si>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</si>
  <si>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</si>
  <si>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</si>
  <si>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</si>
  <si>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</si>
  <si>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</si>
  <si>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</si>
  <si>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</si>
  <si>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</si>
  <si>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</si>
  <si>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</si>
  <si>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</si>
  <si>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</si>
  <si>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</si>
  <si>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</si>
  <si>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</si>
  <si>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</si>
  <si>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</si>
  <si>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</si>
  <si>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</si>
  <si>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</si>
  <si>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</si>
  <si>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</si>
  <si>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</si>
  <si>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</si>
  <si>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</si>
  <si>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</si>
  <si>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</si>
  <si>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</si>
  <si>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</si>
  <si>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</si>
  <si>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</si>
  <si>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</si>
  <si>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</si>
  <si>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</si>
  <si>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</si>
  <si>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</si>
  <si>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</si>
  <si>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</si>
  <si>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</si>
  <si>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</si>
  <si>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</si>
  <si>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</si>
  <si>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</si>
  <si>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</si>
  <si>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</si>
  <si>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</si>
  <si>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</si>
  <si>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</si>
  <si>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</si>
  <si>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</si>
  <si>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</si>
  <si>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</si>
  <si>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</si>
  <si>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</si>
  <si>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</si>
  <si>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</si>
  <si>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</si>
  <si>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</si>
  <si>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</si>
  <si>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</si>
  <si>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</si>
  <si>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</si>
  <si>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</si>
  <si>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</si>
  <si>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</si>
  <si>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</si>
  <si>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</si>
  <si>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</si>
  <si>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</si>
  <si>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</si>
  <si>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</si>
  <si>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</si>
  <si>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</si>
  <si>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</si>
  <si>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</si>
  <si>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</si>
  <si>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</si>
  <si>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</si>
  <si>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</si>
  <si>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</si>
  <si>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</si>
  <si>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</si>
  <si>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</si>
  <si>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</si>
  <si>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</si>
  <si>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</si>
  <si>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</si>
  <si>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</si>
  <si>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</si>
  <si>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</si>
  <si>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</si>
  <si>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</si>
  <si>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</si>
  <si>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</si>
  <si>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</si>
  <si>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</si>
  <si>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</si>
  <si>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</si>
  <si>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</si>
  <si>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</si>
  <si>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</si>
  <si>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</si>
  <si>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</si>
  <si>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</si>
  <si>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</si>
  <si>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</si>
  <si>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</si>
  <si>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</si>
  <si>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</si>
  <si>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</si>
  <si>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</si>
  <si>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</si>
  <si>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</si>
  <si>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</si>
  <si>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</si>
  <si>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</si>
  <si>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</si>
  <si>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</si>
  <si>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</si>
  <si>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</si>
  <si>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</si>
  <si>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</si>
  <si>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</si>
  <si>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</si>
  <si>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</si>
  <si>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</si>
  <si>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</si>
  <si>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</si>
  <si>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</si>
  <si>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</si>
  <si>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</si>
  <si>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</si>
  <si>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</si>
  <si>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</si>
  <si>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</si>
  <si>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</si>
  <si>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</si>
  <si>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</si>
  <si>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</si>
  <si>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</si>
  <si>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</si>
  <si>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</si>
  <si>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</si>
  <si>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</si>
  <si>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</si>
  <si>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</si>
  <si>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</si>
  <si>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</si>
  <si>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</si>
  <si>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</si>
  <si>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</si>
  <si>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</si>
  <si>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</si>
  <si>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</si>
  <si>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</si>
  <si>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</si>
  <si>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</si>
  <si>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</si>
  <si>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</si>
  <si>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</si>
  <si>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</si>
  <si>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</si>
  <si>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</si>
  <si>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</si>
  <si>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</si>
  <si>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</si>
  <si>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</si>
  <si>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</si>
  <si>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</si>
  <si>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</si>
  <si>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</si>
  <si>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</si>
  <si>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</si>
  <si>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</si>
  <si>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</si>
  <si>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</si>
  <si>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</si>
  <si>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</si>
  <si>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</si>
  <si>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</si>
  <si>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</si>
  <si>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</si>
  <si>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</si>
  <si>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</si>
  <si>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</si>
  <si>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</si>
  <si>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</si>
  <si>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</si>
  <si>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</si>
  <si>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</si>
  <si>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</si>
  <si>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</si>
  <si>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</si>
  <si>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</si>
  <si>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</si>
  <si>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</si>
  <si>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</si>
  <si>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</si>
  <si>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</si>
  <si>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</si>
  <si>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</si>
  <si>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</si>
  <si>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</si>
  <si>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</si>
  <si>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</si>
  <si>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</si>
  <si>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</si>
  <si>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</si>
  <si>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</si>
  <si>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</si>
  <si>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</si>
  <si>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</si>
  <si>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</si>
  <si>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</si>
  <si>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</si>
  <si>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</si>
  <si>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</si>
  <si>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</si>
  <si>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</si>
  <si>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</si>
  <si>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</si>
  <si>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</si>
  <si>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</si>
  <si>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</si>
  <si>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</si>
  <si>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</si>
  <si>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</si>
  <si>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</si>
  <si>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</si>
  <si>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</si>
  <si>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</si>
  <si>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</si>
  <si>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</si>
  <si>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</si>
  <si>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</si>
  <si>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</si>
  <si>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</si>
  <si>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</si>
  <si>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</si>
  <si>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</si>
  <si>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</si>
  <si>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</si>
  <si>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</si>
  <si>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</si>
  <si>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</si>
  <si>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</si>
  <si>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</si>
  <si>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</si>
  <si>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</si>
  <si>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</si>
  <si>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</si>
  <si>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</si>
  <si>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</si>
  <si>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</si>
  <si>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</si>
  <si>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</si>
  <si>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</si>
  <si>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</si>
  <si>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</si>
  <si>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</si>
  <si>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</si>
  <si>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</si>
  <si>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</si>
  <si>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</si>
  <si>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</si>
  <si>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</si>
  <si>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</si>
  <si>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</si>
  <si>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</si>
  <si>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</si>
  <si>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</si>
  <si>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</si>
  <si>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</si>
  <si>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</si>
  <si>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</si>
  <si>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</si>
  <si>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</si>
  <si>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</si>
  <si>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</si>
  <si>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</si>
  <si>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</si>
  <si>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</si>
  <si>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</si>
  <si>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</si>
  <si>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</si>
  <si>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</si>
  <si>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</si>
  <si>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</si>
  <si>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</si>
  <si>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</si>
  <si>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</si>
  <si>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</si>
  <si>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</si>
  <si>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</si>
  <si>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</si>
  <si>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</si>
  <si>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</si>
  <si>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</si>
  <si>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</si>
  <si>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</si>
  <si>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</si>
  <si>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</si>
  <si>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</si>
  <si>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</si>
  <si>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</si>
  <si>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</si>
  <si>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</si>
  <si>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</si>
  <si>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</si>
  <si>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</si>
  <si>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</si>
  <si>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</si>
  <si>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</si>
  <si>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</si>
  <si>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</si>
  <si>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</si>
  <si>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</si>
  <si>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</si>
  <si>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</si>
  <si>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</si>
  <si>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</si>
  <si>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</si>
  <si>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</si>
  <si>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</si>
  <si>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</si>
  <si>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</si>
  <si>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</si>
  <si>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</si>
  <si>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</si>
  <si>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</si>
  <si>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</si>
  <si>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</si>
  <si>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</si>
  <si>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</si>
  <si>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</si>
  <si>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</si>
  <si>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</si>
  <si>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</si>
  <si>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</si>
  <si>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</si>
  <si>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</si>
  <si>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</si>
  <si>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</si>
  <si>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</si>
  <si>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</si>
  <si>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</si>
  <si>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</si>
  <si>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</si>
  <si>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</si>
  <si>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</si>
  <si>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</si>
  <si>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</si>
  <si>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</si>
  <si>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</si>
  <si>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</si>
  <si>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</si>
  <si>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</si>
  <si>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</si>
  <si>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</si>
  <si>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</si>
  <si>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</si>
  <si>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</si>
  <si>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</si>
  <si>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</si>
  <si>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</si>
  <si>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</si>
  <si>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</si>
  <si>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</si>
  <si>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</si>
  <si>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</si>
  <si>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</si>
  <si>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</si>
  <si>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</si>
  <si>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</si>
  <si>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</si>
  <si>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</si>
  <si>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</si>
  <si>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</si>
  <si>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</si>
  <si>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</si>
  <si>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</si>
  <si>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</si>
  <si>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</si>
  <si>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</si>
  <si>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</si>
  <si>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</si>
  <si>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</si>
  <si>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</si>
  <si>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</si>
  <si>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</si>
  <si>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</si>
  <si>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</si>
  <si>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</si>
  <si>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</si>
  <si>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</si>
  <si>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</si>
  <si>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</si>
  <si>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</si>
  <si>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</si>
  <si>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</si>
  <si>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</si>
  <si>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</si>
  <si>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</si>
  <si>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</si>
  <si>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</si>
  <si>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</si>
  <si>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</si>
  <si>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</si>
  <si>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</si>
  <si>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</si>
  <si>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</si>
  <si>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</si>
  <si>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</si>
  <si>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</si>
  <si>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</si>
  <si>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</si>
  <si>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</si>
  <si>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</si>
  <si>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</si>
  <si>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</si>
  <si>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</si>
  <si>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</si>
  <si>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</si>
  <si>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</si>
  <si>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</si>
  <si>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</si>
  <si>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</si>
  <si>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</si>
  <si>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</si>
  <si>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</si>
  <si>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</si>
  <si>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</si>
  <si>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</si>
  <si>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</si>
  <si>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</si>
  <si>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</si>
  <si>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</si>
  <si>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</si>
  <si>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</si>
  <si>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</si>
  <si>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</si>
  <si>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</si>
  <si>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</si>
  <si>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</si>
  <si>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</si>
  <si>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</si>
  <si>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</si>
  <si>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</si>
  <si>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</si>
  <si>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</si>
  <si>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</si>
  <si>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</si>
  <si>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</si>
  <si>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</si>
  <si>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</si>
  <si>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</si>
  <si>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</si>
  <si>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</si>
  <si>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</si>
  <si>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</si>
  <si>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</si>
  <si>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</si>
  <si>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</si>
  <si>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</si>
  <si>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</si>
  <si>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</si>
  <si>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</si>
  <si>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</si>
  <si>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</si>
  <si>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</si>
  <si>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</si>
  <si>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</si>
  <si>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</si>
  <si>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</si>
  <si>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</si>
  <si>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</si>
  <si>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</si>
  <si>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</si>
  <si>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</si>
  <si>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</si>
  <si>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</si>
  <si>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</si>
  <si>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</si>
  <si>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</si>
  <si>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</si>
  <si>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</si>
  <si>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</si>
  <si>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</si>
  <si>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</si>
  <si>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</si>
  <si>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</si>
  <si>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</si>
  <si>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</si>
  <si>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</si>
  <si>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</si>
  <si>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</si>
  <si>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</si>
  <si>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</si>
  <si>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</si>
  <si>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</si>
  <si>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</si>
  <si>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</si>
  <si>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</si>
  <si>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</si>
  <si>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</si>
  <si>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</si>
  <si>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</si>
  <si>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</si>
  <si>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</si>
  <si>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</si>
  <si>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</si>
  <si>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</si>
  <si>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</si>
  <si>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</si>
  <si>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</si>
  <si>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</si>
  <si>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</si>
  <si>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</si>
  <si>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</si>
  <si>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</si>
  <si>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</si>
  <si>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</si>
  <si>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</si>
  <si>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</si>
  <si>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</si>
  <si>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</si>
  <si>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</si>
  <si>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</si>
  <si>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</si>
  <si>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</si>
  <si>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</si>
  <si>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</si>
  <si>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</si>
  <si>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</si>
  <si>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</si>
  <si>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</si>
  <si>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</si>
  <si>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</si>
  <si>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</si>
  <si>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</si>
  <si>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</si>
  <si>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</si>
  <si>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</si>
  <si>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</si>
  <si>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</si>
  <si>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</si>
  <si>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</si>
  <si>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</si>
  <si>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</si>
  <si>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</si>
  <si>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</si>
  <si>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</si>
  <si>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</si>
  <si>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</si>
  <si>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</si>
  <si>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</si>
  <si>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</si>
  <si>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</si>
  <si>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</si>
  <si>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</si>
  <si>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</si>
  <si>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</si>
  <si>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</si>
  <si>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</si>
  <si>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</si>
  <si>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</si>
  <si>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</si>
  <si>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</si>
  <si>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</si>
  <si>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</si>
  <si>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</si>
  <si>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</si>
  <si>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</si>
  <si>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</si>
  <si>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</si>
  <si>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</si>
  <si>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</si>
  <si>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</si>
  <si>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</si>
  <si>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</si>
  <si>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</si>
  <si>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</si>
  <si>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</si>
  <si>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</si>
  <si>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</si>
  <si>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</si>
  <si>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</si>
  <si>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</si>
  <si>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</si>
  <si>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</si>
  <si>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</si>
  <si>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</si>
  <si>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</si>
  <si>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</si>
  <si>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</si>
  <si>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</si>
  <si>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</si>
  <si>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</si>
  <si>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</si>
  <si>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</si>
  <si>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</si>
  <si>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</si>
  <si>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</si>
  <si>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</si>
  <si>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</si>
  <si>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</si>
  <si>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</si>
  <si>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</si>
  <si>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</si>
  <si>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</si>
  <si>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</si>
  <si>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</si>
  <si>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</si>
  <si>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</si>
  <si>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</si>
  <si>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</si>
  <si>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</si>
  <si>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</si>
  <si>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</si>
  <si>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</si>
  <si>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</si>
  <si>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</si>
  <si>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</si>
  <si>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</si>
  <si>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</si>
  <si>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</si>
  <si>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</si>
  <si>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</si>
  <si>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</si>
  <si>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</si>
  <si>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</si>
  <si>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</si>
  <si>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</si>
  <si>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</si>
  <si>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</si>
  <si>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</si>
  <si>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</si>
  <si>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</si>
  <si>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</si>
  <si>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</si>
  <si>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</si>
  <si>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</si>
  <si>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</si>
  <si>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</si>
  <si>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</si>
  <si>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</si>
  <si>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</si>
  <si>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</si>
  <si>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</si>
  <si>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</si>
  <si>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</si>
  <si>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</si>
  <si>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</si>
  <si>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</si>
  <si>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</si>
  <si>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</si>
  <si>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</si>
  <si>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</si>
  <si>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</si>
  <si>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</si>
  <si>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</si>
  <si>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</si>
  <si>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</si>
  <si>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</si>
  <si>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</si>
  <si>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</si>
  <si>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</si>
  <si>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</si>
  <si>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</si>
  <si>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</si>
  <si>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</si>
  <si>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</si>
  <si>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</si>
  <si>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</si>
  <si>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</si>
  <si>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</si>
  <si>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</si>
  <si>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</si>
  <si>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</si>
  <si>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</si>
  <si>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</si>
  <si>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</si>
  <si>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</si>
  <si>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</si>
  <si>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</si>
  <si>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</si>
  <si>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</si>
  <si>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</si>
  <si>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</si>
  <si>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</si>
  <si>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</si>
  <si>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</si>
  <si>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</si>
  <si>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</si>
  <si>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</si>
  <si>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</si>
  <si>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</si>
  <si>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</si>
  <si>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</si>
  <si>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</si>
  <si>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</si>
  <si>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</si>
  <si>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</si>
  <si>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</si>
  <si>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</si>
  <si>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</si>
  <si>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</si>
  <si>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</si>
  <si>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</si>
  <si>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</si>
  <si>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</si>
  <si>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</si>
  <si>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</si>
  <si>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</si>
  <si>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</si>
  <si>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</si>
  <si>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</si>
  <si>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</si>
  <si>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</si>
  <si>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</si>
  <si>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</si>
  <si>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</si>
  <si>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</si>
  <si>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</si>
  <si>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</si>
  <si>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</si>
  <si>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</si>
  <si>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</si>
  <si>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</si>
  <si>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</si>
  <si>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</si>
  <si>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</si>
  <si>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</si>
  <si>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</si>
  <si>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</si>
  <si>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</si>
  <si>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</si>
  <si>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</si>
  <si>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</si>
  <si>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</si>
  <si>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</si>
  <si>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</si>
  <si>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</si>
  <si>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</si>
  <si>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</si>
  <si>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</si>
  <si>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</si>
  <si>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</si>
  <si>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</si>
  <si>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</si>
  <si>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</si>
  <si>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</si>
  <si>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</si>
  <si>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</si>
  <si>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</si>
  <si>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</si>
  <si>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</si>
  <si>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</si>
  <si>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</si>
  <si>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</si>
  <si>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</si>
  <si>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</si>
  <si>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</si>
  <si>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</si>
  <si>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</si>
  <si>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</si>
  <si>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</si>
  <si>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</si>
  <si>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</si>
  <si>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</si>
  <si>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</si>
  <si>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</si>
  <si>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</si>
  <si>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</si>
  <si>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</si>
  <si>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</si>
  <si>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</si>
  <si>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</si>
  <si>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</si>
  <si>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</si>
  <si>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</si>
  <si>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</si>
  <si>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</si>
  <si>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</si>
  <si>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</si>
  <si>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</si>
  <si>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</si>
  <si>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</si>
  <si>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</si>
  <si>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</si>
  <si>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</si>
  <si>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</si>
  <si>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</si>
  <si>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</si>
  <si>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</si>
  <si>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</si>
  <si>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</si>
  <si>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</si>
  <si>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</si>
  <si>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</si>
  <si>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</si>
  <si>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</si>
  <si>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</si>
  <si>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</si>
  <si>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</si>
  <si>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</si>
  <si>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</si>
  <si>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</si>
  <si>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</si>
  <si>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</si>
  <si>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</si>
  <si>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</si>
  <si>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</si>
  <si>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</si>
  <si>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</si>
  <si>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</si>
  <si>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</si>
  <si>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</si>
  <si>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</si>
  <si>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</si>
  <si>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</si>
  <si>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</si>
  <si>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</si>
  <si>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</si>
  <si>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</si>
  <si>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</si>
  <si>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</si>
  <si>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</si>
  <si>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</si>
  <si>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</si>
  <si>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</si>
  <si>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</si>
  <si>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</si>
  <si>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</si>
  <si>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</si>
  <si>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</si>
  <si>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</si>
  <si>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</si>
  <si>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</si>
  <si>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</si>
  <si>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</si>
  <si>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</si>
  <si>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</si>
  <si>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</si>
  <si>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</si>
  <si>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</si>
  <si>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</si>
  <si>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</si>
  <si>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</si>
  <si>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</si>
  <si>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</si>
  <si>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</si>
  <si>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</si>
  <si>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</si>
  <si>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</si>
  <si>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</si>
  <si>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</si>
  <si>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</si>
  <si>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</si>
  <si>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</si>
  <si>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</si>
  <si>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</si>
  <si>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</si>
  <si>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</si>
  <si>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</si>
  <si>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</si>
  <si>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</si>
  <si>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</si>
  <si>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</si>
  <si>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</si>
  <si>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</si>
  <si>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</si>
  <si>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</si>
  <si>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</si>
  <si>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</si>
  <si>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</si>
  <si>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</si>
  <si>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</si>
  <si>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</si>
  <si>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</si>
  <si>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</si>
  <si>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</si>
  <si>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</si>
  <si>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</si>
  <si>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</si>
  <si>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</si>
  <si>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</si>
  <si>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</si>
  <si>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</si>
  <si>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</si>
  <si>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</si>
  <si>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</si>
  <si>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</si>
  <si>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</si>
  <si>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</si>
  <si>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</si>
  <si>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</si>
  <si>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</si>
  <si>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</si>
  <si>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</si>
  <si>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</si>
  <si>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</si>
  <si>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</si>
  <si>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</si>
  <si>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</si>
  <si>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</si>
  <si>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</si>
  <si>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</si>
  <si>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</si>
  <si>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</si>
  <si>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</si>
  <si>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</si>
  <si>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</si>
  <si>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</si>
  <si>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</si>
  <si>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</si>
  <si>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</si>
  <si>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</si>
  <si>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</si>
  <si>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</si>
  <si>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</si>
  <si>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</si>
  <si>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</si>
  <si>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</si>
  <si>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</si>
  <si>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</si>
  <si>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</si>
  <si>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</si>
  <si>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</si>
  <si>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</si>
  <si>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</si>
  <si>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</si>
  <si>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</si>
  <si>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</si>
  <si>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</si>
  <si>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</si>
  <si>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</si>
  <si>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</si>
  <si>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</si>
  <si>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</si>
  <si>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</si>
  <si>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</si>
  <si>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</si>
  <si>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</si>
  <si>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</si>
  <si>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</si>
  <si>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</si>
  <si>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</si>
  <si>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</si>
  <si>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</si>
  <si>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</si>
  <si>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</si>
  <si>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</si>
  <si>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</si>
  <si>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</si>
  <si>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</si>
  <si>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</si>
  <si>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</si>
  <si>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</si>
  <si>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</si>
  <si>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</si>
  <si>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</si>
  <si>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</si>
  <si>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</si>
  <si>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</si>
  <si>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</si>
  <si>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</si>
  <si>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</si>
  <si>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</si>
  <si>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</si>
  <si>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</si>
  <si>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</si>
  <si>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</si>
  <si>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</si>
  <si>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</si>
  <si>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</si>
  <si>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</si>
  <si>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</si>
  <si>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</si>
  <si>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</si>
  <si>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</si>
  <si>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</si>
  <si>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</si>
  <si>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</si>
  <si>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</si>
  <si>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</si>
  <si>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</si>
  <si>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</si>
  <si>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</si>
  <si>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</si>
  <si>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</si>
  <si>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</si>
  <si>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</si>
  <si>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</si>
  <si>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</si>
  <si>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</si>
  <si>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</si>
  <si>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</si>
  <si>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</si>
  <si>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</si>
  <si>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</si>
  <si>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</si>
  <si>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</si>
  <si>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</si>
  <si>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</si>
  <si>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</si>
  <si>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</si>
  <si>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</si>
  <si>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</si>
  <si>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</si>
  <si>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</si>
  <si>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</si>
  <si>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</si>
  <si>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</si>
  <si>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</si>
  <si>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</si>
  <si>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</si>
  <si>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</si>
  <si>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</si>
  <si>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</si>
  <si>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</si>
  <si>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</si>
  <si>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</si>
  <si>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</si>
  <si>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</si>
  <si>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</si>
  <si>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</si>
  <si>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</si>
  <si>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</si>
  <si>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</si>
  <si>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</si>
  <si>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</si>
  <si>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</si>
  <si>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</si>
  <si>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</si>
  <si>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</si>
  <si>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</si>
  <si>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</si>
  <si>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</si>
  <si>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</si>
  <si>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</si>
  <si>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</si>
  <si>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</si>
  <si>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</si>
  <si>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</si>
  <si>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PCM-20251004-00000586</t>
  </si>
  <si>
    <t xml:space="preserve">EM team at site TS </t>
  </si>
  <si>
    <t>PCM-20251004-00000643</t>
  </si>
  <si>
    <t>Critical</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</si>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</sst>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9">
    <sortCondition ref="H1:H4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9"/>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271.50555798610731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93" t="s">
        <v>21490</v>
      </c>
      <c r="E3" s="65" t="s">
        <v>38964</v>
      </c>
      <c r="F3" s="66">
        <v>45934.376111111109</v>
      </c>
      <c r="G3" s="67">
        <f ca="1">IFERROR(NOW()-F3,"")</f>
        <v>7.7872800924524199E-2</v>
      </c>
      <c r="H3" s="90">
        <v>45934.376111111109</v>
      </c>
      <c r="I3" s="73" t="str">
        <f>IFERROR(VLOOKUP(D3,DB!A:F,6,0),"")</f>
        <v>Generator-SG</v>
      </c>
      <c r="J3" s="73" t="str">
        <f>IFERROR(VLOOKUP(D3,DB!A:G,7,0),"")</f>
        <v>Vandalized</v>
      </c>
      <c r="K3" s="69" t="s">
        <v>38967</v>
      </c>
      <c r="L3" s="70" t="str">
        <f>IFERROR(VLOOKUP(D3,DB!A:I,9,0),"")</f>
        <v>Latis</v>
      </c>
    </row>
    <row r="4" spans="1:12" ht="15" customHeight="1">
      <c r="A4" s="63" t="s">
        <v>38968</v>
      </c>
      <c r="B4" s="73" t="str">
        <f>IFERROR(VLOOKUP(D4,DB!A:K,11,0),"")</f>
        <v>R1</v>
      </c>
      <c r="C4" s="64">
        <v>1</v>
      </c>
      <c r="D4" s="64" t="s">
        <v>14716</v>
      </c>
      <c r="E4" s="65" t="s">
        <v>38969</v>
      </c>
      <c r="F4" s="66">
        <v>45934.409930555557</v>
      </c>
      <c r="G4" s="67">
        <f ca="1">IFERROR(NOW()-F4,"")</f>
        <v>4.4053356476069894E-2</v>
      </c>
      <c r="H4" s="68">
        <v>45934.404999999999</v>
      </c>
      <c r="I4" s="73" t="str">
        <f>IFERROR(VLOOKUP(D4,DB!A:F,6,0),"")</f>
        <v>SCECO</v>
      </c>
      <c r="J4" s="73" t="str">
        <f>IFERROR(VLOOKUP(D4,DB!A:G,7,0),"")</f>
        <v>Good+Vandalized</v>
      </c>
      <c r="K4" s="69" t="s">
        <v>38970</v>
      </c>
      <c r="L4" s="70" t="str">
        <f>IFERROR(VLOOKUP(D4,DB!A:I,9,0),"")</f>
        <v>Latis</v>
      </c>
    </row>
    <row r="5" spans="1:12" ht="15" customHeight="1">
      <c r="A5" s="63"/>
      <c r="B5" s="73" t="str">
        <f>IFERROR(VLOOKUP(D5,DB!A:K,11,0),"")</f>
        <v/>
      </c>
      <c r="C5" s="64"/>
      <c r="D5" s="64"/>
      <c r="E5" s="65"/>
      <c r="F5" s="66"/>
      <c r="G5" s="67">
        <f ca="1">IFERROR(NOW()-F5,"")</f>
        <v>45934.453983912033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45934.453983912033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45934.453983912033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45934.453983912033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45934.453983912033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45934.453983912033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45934.453983912033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45934.453983912033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45934.453983912033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45934.453983912033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45934.453983912033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45934.453983912033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45934.453983912033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45934.453983912033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45934.453983912033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45934.453983912033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45934.453983912033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45934.453983912033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45934.453983912033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45934.453983912033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45934.453983912033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45934.453983912033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45934.453983912033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45934.453983912033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45934.453983912033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45934.453983912033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45934.453983912033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45934.453983912033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45934.453983912033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45934.453983912033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45934.453983912033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45934.453983912033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45934.453983912033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45934.453983912033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45934.453983912033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45934.453983912033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45934.453983912033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45934.453983912033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45934.453983912033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45934.453983912033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45934.453983912033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45934.453983912033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45934.453983912033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45934.453983912033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45934.453983912033</v>
      </c>
      <c r="H49" s="68"/>
      <c r="I49" s="73" t="str">
        <f>IFERROR(VLOOKUP(D49,DB!A:F,6,0),"")</f>
        <v/>
      </c>
      <c r="J49" s="73" t="str">
        <f>IFERROR(VLOOKUP(D49,DB!A:G,7,0),"")</f>
        <v/>
      </c>
      <c r="K49" s="69"/>
      <c r="L49" s="70" t="str">
        <f>IFERROR(VLOOKUP(D49,DB!A:I,9,0),"")</f>
        <v/>
      </c>
    </row>
  </sheetData>
  <customSheetViews>
    <customSheetView guid="{F6042A99-DD27-4453-835D-0834D95730CC}" filter="1" showAutoFilter="1">
      <pageMargins left="0" right="0" top="0" bottom="0" header="0" footer="0"/>
      <autoFilter ref="B1:M1" xr:uid="{3FF79AF5-A8E1-4CCF-A047-405AF2888918}"/>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38969</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38969</v>
      </c>
      <c r="F3" s="88">
        <v>45691.651782407411</v>
      </c>
      <c r="G3" s="89">
        <f ca="1">IFERROR(NOW()-F3,"-")</f>
        <v>242.80220150462264</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127.72690057870204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109.45414594907197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45934.453983912033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45934.453983912033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45934.453983912033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45934.453983912033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45934.453983912033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45934.453983912033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45934.453983912033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45934.453983912033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45934.453983912033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45934.453983912033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45934.453983912033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45934.453983912033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45934.453983912033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45934.453983912033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45934.453983912033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45934.453983912033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45934.453983912033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45934.453983912033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45934.453983912033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45934.453983912033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45934.453983912033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45934.453983912033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45934.453983912033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45934.453983912033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45934.453983912033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45934.453983912033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45934.453983912033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45934.453983912033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45934.453983912033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45934.453983912033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45934.453983912033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45934.453983912033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45934.453983912033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45934.453983912033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45934.453983912033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45934.453983912033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45934.453983912033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45934.453983912033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45934.453983912033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45934.453983912033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45934.453983912033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45934.453983912033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45934.453983912033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45934.453983912033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45934.453983912033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45934.453983912033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45934.453983912033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45934.453983912033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45934.453983912033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45934.453983912033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45934.453983912033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45934.453983912033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45934.453983912033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45934.453983912033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45934.453983912033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45934.453983912033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45934.453983912033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45934.453983912033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45934.453983912033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45934.453983912033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45934.453983912033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45934.453983912033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45934.453983912033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45934.453983912033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45934.453983912033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45934.453983912033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45934.453983912033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45934.453983912033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45934.453983912033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45934.453983912033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45934.453983912033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45934.453983912033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45934.453983912033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45934.453983912033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45934.453983912033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45934.453983912033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45934.453983912033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45934.453983912033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45934.453983912033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45934.453983912033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45934.453983912033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45934.453983912033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45934.453983912033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45934.453983912033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45934.453983912033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45934.453983912033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45934.453983912033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45934.453983912033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45934.453983912033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45934.453983912033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45934.453983912033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45934.453983912033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45934.453983912033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45934.453983912033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45934.453983912033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45934.453983912033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45934.453983912033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45934.453983912033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45934.453983912033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45934.453983912033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45934.453983912033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45934.453983912033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45934.453983912033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45934.453983912033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45934.453983912033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45934.453983912033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45934.453983912033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45934.453983912033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45934.453983912033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45934.453983912033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45934.453983912033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45934.453983912033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45934.453983912033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45934.453983912033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45934.453983912033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45934.453983912033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45934.453983912033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45934.453983912033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45934.453983912033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45934.453983912033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45934.453983912033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45934.453983912033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45934.453983912033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45934.453983912033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45934.453983912033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45934.453983912033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45934.453983912033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45934.453983912033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45934.453983912033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45934.453983912033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45934.453983912033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45934.453983912033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45934.453983912033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45934.453983912033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45934.453983912033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45934.453983912033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45934.453983912033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45934.453983912033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45934.453983912033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45934.453983912033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45934.453983912033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45934.453983912033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45934.453983912033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45934.453983912033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45934.453983912033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45934.453983912033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45934.453983912033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45934.453983912033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45934.453983912033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45934.453983912033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45934.453983912033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45934.453983912033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45934.453983912033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45934.453983912033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45934.453983912033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45934.453983912033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45934.453983912033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45934.453983912033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45934.453983912033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45934.453983912033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45934.453983912033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45934.453983912033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45934.453983912033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45934.453983912033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45934.453983912033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45934.453983912033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45934.453983912033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45934.453983912033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45934.453983912033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45934.453983912033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45934.453983912033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45934.453983912033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45934.453983912033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45934.453983912033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45934.453983912033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45934.453983912033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45934.453983912033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45934.453983912033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45934.453983912033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45934.453983912033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45934.453983912033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45934.453983912033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45934.453983912033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45934.453983912033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45934.453983912033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45934.453983912033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45934.453983912033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45934.453983912033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45934.453983912033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45934.453983912033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45934.453983912033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45934.453983912033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45934.453983912033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45934.453983912033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45934.453983912033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45934.453983912033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45934.453983912033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45934.453983912033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45934.453983912033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45934.453983912033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45934.453983912033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45934.453983912033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45934.453983912033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45934.453983912033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45934.453983912033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45934.453983912033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45934.453983912033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45934.453983912033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45934.453983912033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45934.453983912033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45934.453983912033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45934.453983912033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45934.453983912033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45934.453983912033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45934.453983912033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45934.453983912033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45934.453983912033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45934.453983912033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45934.453983912033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45934.453983912033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45934.453983912033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45934.453983912033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45934.453983912033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45934.453983912033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45934.453983912033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45934.453983912033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45934.453983912033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45934.453983912033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45934.453983912033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45934.453983912033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45934.453983912033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45934.453983912033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45934.453983912033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45934.453983912033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45934.453983912033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45934.453983912033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45934.453983912033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45934.453983912033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45934.453983912033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45934.453983912033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45934.453983912033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45934.453983912033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45934.453983912033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45934.453983912033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45934.453983912033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45934.453983912033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45934.453983912033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45934.453983912033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45934.453983912033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45934.453983912033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45934.453983912033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45934.453983912033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45934.453983912033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45934.453983912033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45934.453983912033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45934.453983912033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45934.453983912033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45934.453983912033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45934.453983912033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45934.453983912033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45934.453983912033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45934.453983912033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45934.453983912033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45934.453983912033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45934.453983912033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45934.453983912033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45934.453983912033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45934.453983912033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45934.453983912033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45934.453983912033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45934.453983912033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45934.453983912033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45934.453983912033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45934.453983912033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45934.453983912033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45934.453983912033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45934.453983912033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45934.453983912033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45934.453983912033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45934.453983912033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45934.453983912033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45934.453983912033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45934.453983912033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45934.453983912033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45934.453983912033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45934.453983912033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45934.453983912033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45934.453983912033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45934.453983912033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45934.453983912033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45934.453983912033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45934.453983912033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45934.453983912033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45934.453983912033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45934.453983912033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45934.453983912033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45934.453983912033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45934.453983912033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45934.453983912033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45934.453983912033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45934.453983912033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45934.453983912033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45934.453983912033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45934.453983912033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45934.453983912033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45934.453983912033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45934.453983912033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45934.453983912033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45934.453983912033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45934.453983912033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45934.453983912033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45934.453983912033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45934.453983912033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45934.453983912033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45934.453983912033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45934.453983912033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45934.453983912033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45934.453983912033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45934.453983912033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5194</v>
      </c>
      <c r="E2" s="18"/>
      <c r="F2" s="20"/>
      <c r="G2" s="21">
        <f t="shared" ref="G2:G57" ca="1" si="0">IFERROR(NOW()-F2,"-")</f>
        <v>45934.453983912033</v>
      </c>
      <c r="H2" s="22"/>
      <c r="I2" s="19" t="str">
        <f>IFERROR(VLOOKUP(D2,DB!A:F,6,0),"")</f>
        <v>Power Cube</v>
      </c>
      <c r="J2" s="18" t="str">
        <f>IFERROR(VLOOKUP(D2,DB!A:G,7,0),"")</f>
        <v>Good</v>
      </c>
      <c r="K2" s="50"/>
      <c r="L2" s="23" t="str">
        <f>IFERROR(VLOOKUP(D2,DB!A:I,9,0),"")</f>
        <v>Zain</v>
      </c>
    </row>
    <row r="3" spans="1:13" ht="15" customHeight="1">
      <c r="A3" s="19"/>
      <c r="B3" s="75" t="str">
        <f>IFERROR(VLOOKUP(D3,DB!A:K,11,0),"")</f>
        <v>R3</v>
      </c>
      <c r="C3" s="18"/>
      <c r="D3" s="18" t="s">
        <v>19111</v>
      </c>
      <c r="E3" s="18"/>
      <c r="F3" s="20"/>
      <c r="G3" s="21">
        <f t="shared" ca="1" si="0"/>
        <v>45934.453983912033</v>
      </c>
      <c r="H3" s="22"/>
      <c r="I3" s="19" t="str">
        <f>IFERROR(VLOOKUP(D3,DB!A:F,6,0),"")</f>
        <v>Power Cube</v>
      </c>
      <c r="J3" s="18" t="str">
        <f>IFERROR(VLOOKUP(D3,DB!A:G,7,0),"")</f>
        <v>No BB Design+Good</v>
      </c>
      <c r="K3" s="50"/>
      <c r="L3" s="23" t="str">
        <f>IFERROR(VLOOKUP(D3,DB!A:I,9,0),"")</f>
        <v>Latis</v>
      </c>
    </row>
    <row r="4" spans="1:13" ht="15" customHeight="1">
      <c r="A4" s="19"/>
      <c r="B4" s="18" t="str">
        <f>IFERROR(VLOOKUP(#REF!,DB!A:K,11,0),"")</f>
        <v/>
      </c>
      <c r="C4" s="18"/>
      <c r="D4" s="18" t="s">
        <v>5170</v>
      </c>
      <c r="E4" s="18"/>
      <c r="F4" s="20"/>
      <c r="G4" s="21">
        <f t="shared" ca="1" si="0"/>
        <v>45934.453983912033</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45934.453983912033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45934.453983912033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45934.453983912033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45934.453983912033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45934.453983912033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45934.453983912033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45934.453983912033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45934.453983912033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45934.453983912033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45934.453983912033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45934.453983912033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45934.453983912033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45934.453983912033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45934.453983912033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45934.453983912033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45934.453983912033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45934.453983912033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45934.453983912033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45934.453983912033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45934.453983912033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45934.453983912033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45934.453983912033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45934.453983912033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45934.453983912033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45934.453983912033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45934.453983912033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45934.453983912033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45934.453983912033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45934.453983912033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45934.453983912033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45934.453983912033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45934.453983912033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45934.453983912033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45934.453983912033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45934.453983912033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45934.453983912033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45934.453983912033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45934.453983912033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45934.453983912033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45934.453983912033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45934.453983912033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45934.453983912033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45934.453983912033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45934.453983912033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45934.453983912033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45934.453983912033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45934.453983912033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45934.453983912033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45934.453983912033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45934.453983912033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45934.453983912033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45934.453983912033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45934.453983912033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45934.453983912033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45934.453983912033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45934.453983912033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45934.453983912033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45934.453983912033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45934.453983912033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45934.453983912033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45934.453983912033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45934.453983912033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45934.453983912033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45934.453983912033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45934.453983912033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45934.453983912033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45934.453983912033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45934.453983912033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45934.453983912033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45934.453983912033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45934.453983912033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45934.453983912033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45934.453983912033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45934.453983912033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45934.453983912033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45934.453983912033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45934.453983912033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45934.453983912033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45934.453983912033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45934.453983912033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45934.453983912033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45934.453983912033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45934.453983912033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45934.453983912033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45934.453983912033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45934.453983912033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45934.453983912033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45934.453983912033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45934.453983912033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45934.453983912033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45934.453983912033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45934.453983912033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45934.453983912033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45934.453983912033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45934.453983912033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45934.453983912033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45934.453983912033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45934.453983912033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45934.453983912033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45934.453983912033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45934.453983912033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45934.453983912033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45934.453983912033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45934.453983912033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45934.453983912033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45934.453983912033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45934.453983912033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45934.453983912033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45934.453983912033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45934.453983912033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45934.453983912033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45934.453983912033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45934.453983912033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45934.453983912033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45934.453983912033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45934.453983912033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45934.453983912033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45934.453983912033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45934.453983912033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45934.453983912033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45934.453983912033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45934.453983912033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45934.453983912033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45934.453983912033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45934.453983912033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45934.453983912033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45934.453983912033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45934.453983912033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45934.453983912033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45934.453983912033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45934.453983912033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45934.453983912033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45934.453983912033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45934.453983912033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45934.453983912033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45934.453983912033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45934.453983912033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45934.453983912033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45934.453983912033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45934.453983912033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45934.453983912033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45934.453983912033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45934.453983912033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45934.453983912033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45934.453983912033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45934.453983912033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45934.453983912033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45934.453983912033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45934.453983912033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45934.453983912033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45934.453983912033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45934.453983912033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45934.453983912033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45934.453983912033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45934.453983912033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45934.453983912033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45934.453983912033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45934.453983912033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45934.453983912033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45934.453983912033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45934.453983912033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45934.453983912033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45934.453983912033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45934.453983912033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45934.453983912033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45934.453983912033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45934.453983912033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45934.453983912033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45934.453983912033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45934.453983912033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45934.453983912033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45934.453983912033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45934.453983912033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45934.453983912033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45934.453983912033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45934.453983912033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45934.453983912033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45934.453983912033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45934.453983912033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45934.453983912033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45934.453983912033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45934.453983912033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45934.453983912033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45934.453983912033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45934.453983912033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45934.453983912033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45934.453983912033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45934.453983912033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45934.453983912033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45934.453983912033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45934.453983912033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45934.453983912033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45934.453983912033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45934.453983912033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45934.453983912033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45934.453983912033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45934.453983912033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45934.453983912033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45934.453983912033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45934.453983912033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45934.453983912033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45934.453983912033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45934.453983912033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45934.453983912033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45934.453983912033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45934.453983912033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45934.453983912033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45934.453983912033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45934.453983912033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45934.453983912033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45934.453983912033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45934.453983912033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45934.453983912033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45934.453983912033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45934.453983912033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45934.453983912033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45934.453983912033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45934.453983912033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45934.453983912033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45934.453983912033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45934.453983912033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45934.453983912033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45934.453983912033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45934.453983912033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45934.453983912033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45934.453983912033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45934.453983912033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45934.453983912033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45934.453983912033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45934.453983912033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45934.453983912033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45934.453983912033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45934.453983912033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45934.453983912033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45934.453983912033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45934.453983912033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45934.453983912033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45934.453983912033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45934.453983912033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45934.453983912033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45934.453983912033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45934.453983912033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45934.453983912033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45934.453983912033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45934.453983912033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45934.453983912033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45934.453983912033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45934.453983912033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45934.453983912033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45934.453983912033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45934.453983912033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45934.453983912033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45934.453983912033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45934.453983912033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45934.453983912033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45934.453983912033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45934.453983912033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45934.453983912033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45934.453983912033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45934.453983912033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45934.453983912033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45934.453983912033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45934.453983912033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45934.453983912033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45934.453983912033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45934.453983912033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45934.453983912033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45934.453983912033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45934.453983912033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45934.453983912033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45934.453983912033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45934.453983912033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45934.453983912033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45934.453983912033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45934.453983912033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45934.453983912033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45934.453983912033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45934.453983912033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45934.453983912033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45934.453983912033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45934.453983912033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45934.453983912033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45934.453983912033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45934.453983912033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45934.453983912033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45934.453983912033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45934.453983912033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45934.453983912033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45934.453983912033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45934.453983912033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45934.453983912033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45934.453983912033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45934.453983912033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45934.453983912033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45934.453983912033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45934.453983912033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45934.453983912033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45934.453983912033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45934.453983912033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45934.453983912033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45934.453983912033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45934.453983912033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45934.453983912033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45934.453983912033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45934.453983912033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45934.453983912033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45934.453983912033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45934.453983912033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45934.453983912033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45934.453983912033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45934.453983912033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45934.453983912033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45934.453983912033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45934.453983912033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45934.453983912033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45934.453983912033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45934.453983912033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45934.453983912033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45934.453983912033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45934.453983912033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45934.453983912033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45934.453983912033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45934.453983912033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45934.453983912033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45934.453983912033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45934.453983912033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45934.453983912033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45934.453983912033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45934.453983912033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45934.453983912033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45934.453983912033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45934.453983912033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45934.453983912033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45934.453983912033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45934.453983912033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45934.453983912033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45934.453983912033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45934.453983912033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45934.453983912033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45934.453983912033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45934.453983912033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45934.453983912033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45934.453983912033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45934.453983912033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45934.453983912033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45934.453983912033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45934.453983912033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45934.453983912033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45934.453983912033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45934.453983912033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45934.453983912033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45934.453983912033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45934.453983912033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45934.453983912033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45934.453983912033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45934.453983912033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45934.453983912033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45934.453983912033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45934.453983912033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45934.453983912033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45934.453983912033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45934.453983912033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45934.453983912033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45934.453983912033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45934.453983912033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45934.453983912033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45934.453983912033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45934.453983912033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45934.453983912033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45934.453983912033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45934.453983912033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45934.453983912033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45934.453983912033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45934.453983912033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45934.453983912033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45934.453983912033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45934.453983912033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45934.453983912033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45934.453983912033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45934.453983912033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45934.453983912033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45934.453983912033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45934.453983912033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45934.453983912033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45934.453983912033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45934.453983912033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45934.453983912033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45934.453983912033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45934.453983912033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45934.453983912033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45934.453983912033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45934.453983912033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45934.453983912033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45934.453983912033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45934.453983912033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45934.453983912033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45934.453983912033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45934.453983912033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45934.453983912033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45934.453983912033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45934.453983912033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45934.453983912033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45934.453983912033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45934.453983912033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45934.453983912033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45934.453983912033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45934.453983912033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45934.453983912033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45934.453983912033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45934.453983912033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45934.453983912033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45934.453983912033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45934.453983912033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45934.453983912033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45934.453983912033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45934.453983912033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45934.453983912033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45934.453983912033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45934.453983912033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45934.453983912033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45934.453983912033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45934.453983912033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45934.453983912033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45934.453983912033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45934.453983912033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45934.453983912033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45934.453983912033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45934.453983912033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45934.453983912033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45934.453983912033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45934.453983912033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45934.453983912033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45934.453983912033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45934.453983912033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45934.453983912033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45934.453983912033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45934.453983912033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45934.453983912033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45934.453983912033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45934.453983912033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45934.453983912033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45934.453983912033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45934.453983912033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45934.453983912033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45934.453983912033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45934.453983912033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45934.453983912033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45934.453983912033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45934.453983912033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45934.453983912033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45934.453983912033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45934.453983912033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45934.453983912033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45934.453983912033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45934.453983912033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45934.453983912033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45934.453983912033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45934.453983912033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45934.453983912033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45934.453983912033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45934.453983912033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45934.453983912033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45934.453983912033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45934.453983912033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45934.453983912033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45934.453983912033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45934.453983912033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45934.453983912033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45934.453983912033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45934.453983912033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45934.453983912033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45934.453983912033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45934.453983912033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45934.453983912033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45934.453983912033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45934.453983912033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45934.453983912033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45934.453983912033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45934.453983912033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45934.453983912033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45934.453983912033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45934.453983912033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45934.453983912033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45934.453983912033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45934.453983912033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45934.453983912033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45934.453983912033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45934.453983912033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45934.453983912033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45934.453983912033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45934.453983912033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45934.453983912033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45934.453983912033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45934.453983912033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45934.453983912033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45934.453983912033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45934.453983912033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45934.453983912033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45934.453983912033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45934.453983912033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45934.453983912033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45934.453983912033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45934.453983912033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45934.453983912033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45934.453983912033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45934.453983912033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45934.453983912033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45934.453983912033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45934.453983912033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45934.453983912033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45934.453983912033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45934.453983912033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45934.453983912033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45934.453983912033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45934.453983912033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45934.453983912033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45934.453983912033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45934.453983912033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45934.453983912033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45934.453983912033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45934.453983912033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45934.453983912033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45934.453983912033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45934.453983912033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45934.453983912033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45934.453983912033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45934.453983912033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45934.453983912033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45934.453983912033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45934.453983912033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45934.453983912033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45934.453983912033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45934.453983912033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45934.453983912033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45934.453983912033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45934.453983912033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45934.453983912033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45934.453983912033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45934.453983912033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45934.453983912033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45934.453983912033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45934.453983912033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45934.453983912033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45934.453983912033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45934.453983912033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45934.453983912033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45934.453983912033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45934.453983912033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45934.453983912033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45934.453983912033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45934.453983912033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45934.453983912033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45934.453983912033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45934.453983912033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45934.453983912033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45934.453983912033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45934.453983912033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45934.453983912033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45934.453983912033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45934.453983912033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45934.453983912033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45934.453983912033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45934.453983912033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45934.453983912033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45934.453983912033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45934.453983912033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45934.453983912033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45934.453983912033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45934.453983912033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45934.453983912033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45934.453983912033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45934.453983912033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45934.453983912033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45934.453983912033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45934.453983912033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45934.453983912033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45934.453983912033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45934.453983912033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45934.453983912033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45934.453983912033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45934.453983912033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45934.453983912033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45934.453983912033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45934.453983912033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45934.453983912033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45934.453983912033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45934.453983912033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45934.453983912033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45934.453983912033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45934.453983912033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45934.453983912033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45934.453983912033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45934.453983912033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45934.453983912033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45934.453983912033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45934.453983912033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45934.453983912033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45934.453983912033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45934.453983912033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45934.453983912033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45934.453983912033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45934.453983912033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45934.453983912033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45934.453983912033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45934.453983912033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45934.453983912033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45934.453983912033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45934.453983912033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45934.453983912033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45934.453983912033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45934.453983912033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45934.453983912033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45934.453983912033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45934.453983912033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45934.453983912033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45934.453983912033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45934.453983912033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45934.453983912033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45934.453983912033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45934.453983912033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45934.453983912033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45934.453983912033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45934.453983912033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45934.453983912033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45934.453983912033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45934.453983912033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45934.453983912033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45934.453983912033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45934.453983912033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45934.453983912033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45934.453983912033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45934.453983912033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45934.453983912033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45934.453983912033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45934.453983912033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45934.453983912033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45934.453983912033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45934.453983912033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45934.453983912033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45934.453983912033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45934.453983912033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45934.453983912033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45934.453983912033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45934.453983912033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45934.453983912033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45934.453983912033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45934.453983912033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45934.453983912033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45934.453983912033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45934.453983912033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45934.453983912033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45934.453983912033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45934.453983912033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45934.453983912033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45934.453983912033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45934.453983912033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45934.453983912033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45934.453983912033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45934.453983912033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45934.453983912033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45934.453983912033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45934.453983912033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45934.453983912033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45934.453983912033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45934.453983912033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45934.453983912033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45934.453983912033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45934.453983912033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45934.453983912033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45934.453983912033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45934.453983912033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45934.453983912033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45934.453983912033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45934.453983912033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45934.453983912033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45934.453983912033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45934.453983912033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45934.453983912033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45934.453983912033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45934.453983912033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45934.453983912033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45934.453983912033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45934.453983912033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45934.453983912033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45934.453983912033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45934.453983912033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45934.453983912033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45934.453983912033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45934.453983912033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45934.453983912033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45934.453983912033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45934.453983912033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45934.453983912033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45934.453983912033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45934.453983912033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45934.453983912033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45934.453983912033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45934.453983912033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45934.453983912033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45934.453983912033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45934.453983912033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45934.453983912033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45934.453983912033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45934.453983912033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45934.453983912033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45934.453983912033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45934.453983912033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45934.453983912033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45934.453983912033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45934.453983912033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45934.453983912033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45934.453983912033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45934.453983912033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45934.453983912033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45934.453983912033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45934.453983912033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45934.453983912033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45934.453983912033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45934.453983912033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45934.453983912033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45934.453983912033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45934.453983912033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45934.453983912033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45934.453983912033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45934.453983912033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45934.453983912033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45934.453983912033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45934.453983912033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45934.453983912033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45934.453983912033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45934.453983912033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45934.453983912033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45934.453983912033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45934.453983912033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45934.453983912033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45934.453983912033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45934.453983912033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45934.453983912033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45934.453983912033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45934.453983912033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45934.453983912033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45934.453983912033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45934.453983912033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45934.453983912033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45934.453983912033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45934.453983912033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45934.453983912033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45934.453983912033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45934.453983912033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45934.453983912033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45934.453983912033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45934.453983912033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45934.453983912033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45934.453983912033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45934.453983912033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45934.453983912033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45934.453983912033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45934.453983912033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45934.453983912033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45934.453983912033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45934.453983912033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45934.453983912033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45934.453983912033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45934.453983912033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45934.453983912033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45934.453983912033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45934.453983912033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45934.453983912033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45934.453983912033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45934.453983912033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45934.453983912033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45934.453983912033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45934.453983912033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45934.453983912033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45934.453983912033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45934.453983912033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45934.453983912033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45934.453983912033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45934.453983912033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45934.453983912033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45934.453983912033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45934.453983912033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45934.453983912033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45934.453983912033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45934.453983912033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45934.453983912033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45934.453983912033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45934.453983912033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45934.453983912033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45934.453983912033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45934.453983912033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45934.453983912033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45934.453983912033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45934.453983912033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45934.453983912033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45934.453983912033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45934.453983912033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45934.453983912033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45934.453983912033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45934.453983912033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45934.453983912033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45934.453983912033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45934.453983912033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45934.453983912033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45934.453983912033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45934.453983912033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45934.453983912033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45934.453983912033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45934.453983912033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45934.453983912033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45934.453983912033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45934.453983912033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45934.453983912033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45934.453983912033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45934.453983912033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45934.453983912033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45934.453983912033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45934.453983912033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45934.453983912033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45934.453983912033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45934.453983912033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45934.453983912033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45934.453983912033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45934.453983912033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45934.453983912033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45934.453983912033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45934.453983912033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45934.453983912033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45934.453983912033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45934.453983912033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45934.453983912033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45934.453983912033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45934.453983912033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45934.453983912033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45934.453983912033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45934.453983912033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45934.453983912033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45934.453983912033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45934.453983912033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45934.453983912033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45934.453983912033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45934.453983912033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45934.453983912033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45934.453983912033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45934.453983912033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45934.453983912033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45934.453983912033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45934.453983912033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45934.453983912033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45934.453983912033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45934.453983912033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45934.453983912033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45934.453983912033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45934.453983912033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45934.453983912033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45934.453983912033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45934.453983912033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45934.453983912033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45934.453983912033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45934.453983912033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45934.453983912033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45934.453983912033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45934.453983912033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45934.453983912033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45934.453983912033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45934.453983912033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45934.453983912033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45934.453983912033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45934.453983912033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45934.453983912033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45934.453983912033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45934.453983912033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45934.453983912033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45934.453983912033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45934.453983912033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45934.453983912033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45934.453983912033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45934.453983912033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45934.453983912033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45934.453983912033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45934.453983912033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45934.453983912033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45934.453983912033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45934.453983912033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45934.453983912033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45934.453983912033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45934.453983912033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45934.453983912033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45934.453983912033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45934.453983912033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45934.453983912033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45934.453983912033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45934.453983912033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45934.453983912033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45934.453983912033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45934.453983912033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45934.453983912033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45934.453983912033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45934.453983912033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45934.453983912033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45934.453983912033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45934.453983912033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45934.453983912033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45934.453983912033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45934.453983912033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45934.453983912033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45934.453983912033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45934.453983912033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45934.453983912033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45934.453983912033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45934.453983912033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45934.453983912033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45934.453983912033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45934.453983912033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45934.453983912033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45934.453983912033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45934.453983912033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45934.453983912033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45934.453983912033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45934.453983912033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45934.453983912033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45934.453983912033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45934.453983912033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45934.453983912033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45934.453983912033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45934.453983912033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45934.453983912033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45934.453983912033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45934.453983912033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45934.453983912033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45934.453983912033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45934.453983912033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45934.453983912033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45934.453983912033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45934.453983912033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45934.453983912033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45934.453983912033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45934.453983912033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45934.453983912033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45934.453983912033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45934.453983912033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45934.453983912033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45934.453983912033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45934.453983912033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45934.453983912033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45934.453983912033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45934.453983912033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45934.453983912033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45934.453983912033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45934.453983912033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45934.453983912033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45934.453983912033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45934.453983912033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45934.453983912033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45934.453983912033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45934.453983912033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45934.453983912033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45934.453983912033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45934.453983912033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45934.453983912033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45934.453983912033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45934.453983912033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45934.453983912033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45934.453983912033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45934.453983912033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45934.453983912033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45934.453983912033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45934.453983912033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45934.453983912033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45934.453983912033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45934.453983912033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45934.453983912033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45934.453983912033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45934.453983912033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45934.453983912033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45934.453983912033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45934.453983912033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45934.453983912033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45934.453983912033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45934.453983912033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45934.453983912033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45934.453983912033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45934.453983912033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45934.453983912033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45934.453983912033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45934.453983912033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45934.453983912033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45934.453983912033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45934.453983912033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45934.453983912033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45934.453983912033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45934.453983912033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45934.453983912033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45934.453983912033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45934.453983912033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45934.453983912033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45934.453983912033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45934.453983912033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45934.453983912033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45934.453983912033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45934.453983912033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45934.453983912033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45934.453983912033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45934.453983912033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45934.453983912033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45934.453983912033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45934.453983912033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45934.453983912033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45934.453983912033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45934.453983912033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45934.453983912033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45934.453983912033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45934.453983912033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45934.453983912033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45934.453983912033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45934.453983912033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45934.453983912033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45934.453983912033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45934.453983912033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45934.453983912033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45934.453983912033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45934.453983912033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45934.453983912033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45934.453983912033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45934.453983912033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45934.453983912033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45934.453983912033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45934.453983912033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45934.453983912033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45934.453983912033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45934.453983912033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45934.453983912033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45934.453983912033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45934.453983912033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45934.453983912033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45934.453983912033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45934.453983912033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45934.453983912033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45934.453983912033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45934.453983912033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45934.453983912033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45934.453983912033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45934.453983912033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45934.453983912033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45934.453983912033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45934.453983912033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45934.453983912033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45934.453983912033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45934.453983912033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45934.453983912033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45934.453983912033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45934.453983912033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45934.453983912033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45934.453983912033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45934.453983912033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45934.453983912033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45934.453983912033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45934.453983912033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45934.453983912033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45934.453983912033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45934.453983912033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45934.453983912033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45934.453983912033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45934.453983912033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45934.453983912033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45934.453983912033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45934.453983912033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45934.453983912033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45934.453983912033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45934.453983912033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45934.453983912033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45934.453983912033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45934.453983912033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45934.453983912033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45934.453983912033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45934.453983912033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45934.453983912033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45934.453983912033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45934.453983912033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45934.453983912033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45934.453983912033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45934.453983912033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45934.453983912033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45934.453983912033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45934.453983912033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45934.453983912033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45934.453983912033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45934.453983912033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45934.453983912033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45934.453983912033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45934.453983912033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45934.453983912033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45934.453983912033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45934.453983912033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45934.453983912033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45934.453983912033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45934.453983912033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45934.453983912033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45934.453983912033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45934.453983912033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45934.453983912033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45934.453983912033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45934.453983912033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45934.453983912033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45934.453983912033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45934.453983912033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45934.453983912033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45934.453983912033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45934.453983912033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45934.453983912033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45934.453983912033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45934.453983912033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45934.453983912033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45934.453983912033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45934.453983912033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45934.453983912033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45934.453983912033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45934.453983912033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45934.453983912033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45934.453983912033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45934.453983912033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45934.453983912033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45934.453983912033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45934.453983912033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45934.453983912033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45934.453983912033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45934.453983912033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45934.453983912033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45934.453983912033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45934.453983912033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45934.453983912033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45934.453983912033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45934.453983912033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45934.453983912033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45934.453983912033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45934.453983912033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45934.453983912033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45934.453983912033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45934.453983912033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45934.453983912033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45934.453983912033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45934.453983912033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45934.453983912033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45934.453983912033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45934.453983912033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45934.453983912033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45934.453983912033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45934.453983912033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45934.453983912033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45934.453983912033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45934.453983912033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45934.453983912033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45934.453983912033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45934.453983912033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45934.453983912033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45934.453983912033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45934.453983912033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45934.453983912033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45934.453983912033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45934.453983912033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45934.453983912033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45934.453983912033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45934.453983912033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45934.453983912033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45934.453983912033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45934.453983912033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45934.453983912033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45934.453983912033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45934.453983912033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45934.453983912033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45934.453983912033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45934.453983912033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45934.453983912033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45934.453983912033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45934.453983912033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45934.453983912033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45934.453983912033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45934.453983912033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45934.453983912033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45934.453983912033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45934.453983912033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45934.453983912033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45934.453983912033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45934.453983912033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45934.453983912033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45934.453983912033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45934.453983912033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45934.453983912033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45934.453983912033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45934.453983912033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45934.453983912033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45934.453983912033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45934.453983912033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45934.453983912033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45934.453983912033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45934.453983912033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45934.453983912033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45934.453983912033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45934.453983912033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45934.453983912033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45934.453983912033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45934.453983912033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45934.453983912033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45934.453983912033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45934.453983912033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45934.453983912033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45934.453983912033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45934.453983912033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45934.453983912033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45934.453983912033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45934.453983912033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45934.453983912033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45934.453983912033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45934.453983912033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45934.453983912033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45934.453983912033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45934.453983912033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45934.453983912033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45934.453983912033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45934.453983912033</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230.97326631943724</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3.5637061342567904</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45934.453983912033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45934.453983912033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45934.453983912033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45934.453983912033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45934.453983912033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45934.453983912033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45934.453983912033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45934.453983912033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45934.453983912033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45934.453983912033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45934.453983912033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45934.453983912033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45934.453983912033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45934.453983912033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45934.453983912033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45934.453983912033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45934.453983912033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45934.453983912033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45934.453983912033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45934.453983912033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45934.453983912033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45934.453983912033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45934.453983912033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45934.453983912033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45934.453983912033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45934.453983912033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45934.453983912033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45934.453983912033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45934.453983912033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45934.453983912033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45934.453983912033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45934.453983912033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45934.453983912033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45934.453983912033</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E17" sqref="E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42.621923726845125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38969</v>
      </c>
      <c r="F3" s="38">
        <v>45926.188877314817</v>
      </c>
      <c r="G3" s="39">
        <f ca="1">IFERROR(NOW()-F3,"-")</f>
        <v>8.2651065972167999</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45934.453983912033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45934.453983912033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45934.453983912033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45934.453983912033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45934.453983912033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45934.453983912033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45934.453983912033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45934.453983912033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45934.453983912033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45934.453983912033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45934.453983912033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45934.453983912033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45934.453983912033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45934.453983912033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45934.453983912033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45934.453983912033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45934.453983912033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45934.453983912033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45934.453983912033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45934.453983912033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45934.453983912033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45934.453983912033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45934.453983912033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45934.453983912033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45934.453983912033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45934.453983912033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45934.453983912033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45934.453983912033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45934.453983912033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45934.453983912033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45934.453983912033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45934.453983912033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45934.453983912033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45934.453983912033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45934.453983912033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45934.453983912033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45934.453983912033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45934.453983912033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45934.453983912033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45934.453983912033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45934.453983912033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45934.453983912033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45934.453983912033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45934.453983912033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45934.453983912033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45934.453983912033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45934.453983912033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45934.453983912033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45934.453983912033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45934.453983912033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45934.453983912033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45934.453983912033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45934.453983912033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45934.453983912033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45934.453983912033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45934.453983912033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45934.453983912033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45934.453983912033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45934.453983912033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45934.453983912033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45934.453983912033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45934.453983912033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45934.453983912033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45934.453983912033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45934.453983912033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45934.453983912033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45934.453983912033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45934.453983912033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45934.453983912033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45934.453983912033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45934.453983912033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45934.453983912033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45934.453983912033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45934.453983912033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45934.453983912033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45934.453983912033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45934.453983912033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45934.453983912033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45934.453983912033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45934.453983912033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45934.453983912033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45934.453983912033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45934.453983912033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45934.453983912033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45934.453983912033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45934.453983912033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45934.453983912033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45934.453983912033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45934.453983912033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45934.453983912033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45934.453983912033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45934.453983912033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45934.453983912033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45934.453983912033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45934.453983912033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45934.453983912033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45934.453983912033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45934.453983912033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45934.453983912033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45934.453983912033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45934.453983912033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45934.453983912033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45934.453983912033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45934.453983912033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45934.453983912033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45934.453983912033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45934.453983912033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45934.453983912033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45934.453983912033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45934.453983912033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45934.453983912033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45934.453983912033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45934.453983912033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45934.453983912033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45934.453983912033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45934.453983912033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45934.453983912033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45934.453983912033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45934.453983912033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45934.453983912033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45934.453983912033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45934.453983912033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45934.453983912033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45934.453983912033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45934.453983912033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45934.453983912033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45934.453983912033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45934.453983912033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45934.453983912033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45934.453983912033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45934.453983912033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45934.453983912033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45934.453983912033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45934.453983912033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45934.453983912033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45934.453983912033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45934.453983912033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45934.453983912033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45934.453983912033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45934.453983912033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45934.453983912033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45934.453983912033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45934.453983912033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45934.453983912033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45934.453983912033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45934.453983912033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45934.453983912033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45934.453983912033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45934.453983912033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45934.453983912033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45934.453983912033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45934.453983912033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45934.453983912033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45934.453983912033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45934.453983912033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45934.453983912033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45934.453983912033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45934.453983912033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45934.453983912033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45934.453983912033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45934.453983912033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45934.453983912033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45934.453983912033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45934.453983912033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45934.453983912033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45934.453983912033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45934.453983912033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45934.453983912033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45934.453983912033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45934.453983912033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45934.453983912033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45934.453983912033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45934.453983912033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45934.453983912033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45934.453983912033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45934.453983912033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45934.453983912033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45934.453983912033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45934.453983912033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45934.453983912033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45934.453983912033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45934.453983912033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45934.453983912033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45934.453983912033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45934.453983912033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45934.453983912033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45934.453983912033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45934.453983912033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45934.453983912033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45934.453983912033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8" sqref="D6: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45933.880972222221</v>
      </c>
      <c r="G2" s="139">
        <f ca="1">IFERROR(NOW()-F2,"-")</f>
        <v>0.57301168981211958</v>
      </c>
      <c r="H2" s="140">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7.6811366898109554</v>
      </c>
      <c r="H3" s="140">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1.6353380786968046</v>
      </c>
      <c r="H4" s="140">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39070</v>
      </c>
      <c r="B5" s="137" t="str">
        <f>IFERROR(VLOOKUP(D5,DB!A:K,11,0),"")</f>
        <v>R6</v>
      </c>
      <c r="C5" s="137">
        <v>1</v>
      </c>
      <c r="D5" s="137" t="s">
        <v>33684</v>
      </c>
      <c r="E5" s="137" t="s">
        <v>38964</v>
      </c>
      <c r="F5" s="140">
        <v>45933.705324074072</v>
      </c>
      <c r="G5" s="139">
        <f ca="1">IFERROR(NOW()-F5,"-")</f>
        <v>0.74865983796189539</v>
      </c>
      <c r="H5" s="140">
        <v>45933.228229166663</v>
      </c>
      <c r="I5" s="137" t="str">
        <f>IFERROR(VLOOKUP(D5,DB!A:F,6,0),"")</f>
        <v>SCECO</v>
      </c>
      <c r="J5" s="137" t="str">
        <f>IFERROR(VLOOKUP(D5,DB!A:G,7,0),"")</f>
        <v>Weak</v>
      </c>
      <c r="K5" s="137" t="s">
        <v>39071</v>
      </c>
      <c r="L5" s="137" t="str">
        <f>IFERROR(VLOOKUP(D5,DB!A:I,9,0),"")</f>
        <v>Latis</v>
      </c>
    </row>
    <row r="6" spans="1:16383" ht="31.5" customHeight="1">
      <c r="A6" s="121"/>
      <c r="B6" s="137" t="str">
        <f>IFERROR(VLOOKUP(D6,DB!A:K,11,0),"")</f>
        <v/>
      </c>
      <c r="C6" s="137"/>
      <c r="D6" s="137"/>
      <c r="E6" s="137"/>
      <c r="F6" s="137"/>
      <c r="G6" s="139">
        <f ca="1">IFERROR(NOW()-F6,"-")</f>
        <v>45934.453983912033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45934.453983912033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45934.453983912033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45934.453983912033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45934.453983912033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45934.453983912033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45934.453983912033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45934.453983912033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45934.453983912033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45934.453983912033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45934.453983912033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45934.453983912033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45934.453983912033</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45934.453983912033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45934.453983912033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45934.453983912033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45934.453983912033</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45934.453983912033</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45934.453983912033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45934.453983912033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45934.453983912033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45934.453983912033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45934.453983912033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45934.453983912033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45934.453983912033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45934.453983912033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45934.453983912033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45934.453983912033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45934.453983912033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45934.453983912033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45934.453983912033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45934.453983912033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45934.453983912033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45934.453983912033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45934.453983912033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45934.453983912033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45934.453983912033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45934.453983912033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45934.453983912033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45934.453983912033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45934.453983912033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45934.453983912033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45934.453983912033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45934.453983912033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45934.453983912033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45934.453983912033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45934.453983912033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45934.453983912033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45934.453983912033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45934.453983912033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45934.453983912033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45934.453983912033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45934.453983912033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45934.453983912033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45934.453983912033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45934.453983912033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45934.453983912033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45934.453983912033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45934.453983912033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45934.453983912033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45934.453983912033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45934.453983912033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45934.453983912033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45934.453983912033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45934.453983912033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45934.453983912033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45934.453983912033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45934.453983912033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45934.453983912033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45934.453983912033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45934.453983912033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45934.453983912033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45934.453983912033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45934.453983912033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45934.453983912033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45934.453983912033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45934.453983912033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45934.453983912033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45934.453983912033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45934.453983912033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45934.453983912033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45934.453983912033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45934.453983912033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45934.453983912033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45934.453983912033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45934.453983912033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45934.453983912033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45934.453983912033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45934.453983912033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45934.453983912033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45934.453983912033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45934.453983912033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45934.453983912033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45934.453983912033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45934.453983912033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45934.453983912033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45934.453983912033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45934.453983912033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45934.453983912033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45934.453983912033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45934.453983912033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45934.453983912033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45934.453983912033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45934.453983912033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45934.453983912033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45934.453983912033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45934.453983912033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45934.453983912033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45934.453983912033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45934.453983912033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45934.453983912033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45934.453983912033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45934.453983912033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45934.453983912033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45934.453983912033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45934.453983912033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45934.453983912033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45934.453983912033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45934.453983912033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45934.453983912033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45934.453983912033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45934.453983912033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45934.453983912033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45934.453983912033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45934.453983912033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45934.453983912033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45934.453983912033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45934.453983912033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45934.453983912033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45934.453983912033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45934.453983912033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45934.453983912033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45934.453983912033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45934.453983912033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45934.453983912033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45934.453983912033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45934.453983912033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45934.453983912033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45934.453983912033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45934.453983912033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45934.453983912033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45934.453983912033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45934.453983912033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45934.453983912033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45934.453983912033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45934.453983912033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45934.453983912033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45934.453983912033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45934.453983912033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45934.453983912033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45934.453983912033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45934.453983912033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45934.453983912033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45934.453983912033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45934.453983912033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45934.453983912033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45934.453983912033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45934.453983912033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45934.453983912033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45934.453983912033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45934.453983912033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45934.453983912033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45934.453983912033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45934.453983912033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45934.453983912033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45934.453983912033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45934.453983912033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45934.453983912033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45934.453983912033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45934.453983912033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45934.453983912033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45934.453983912033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45934.453983912033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45934.453983912033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45934.453983912033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45934.453983912033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45934.453983912033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45934.453983912033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45934.453983912033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45934.453983912033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45934.453983912033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45934.453983912033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45934.453983912033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45934.453983912033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45934.453983912033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45934.453983912033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45934.453983912033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45934.453983912033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45934.453983912033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45934.453983912033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45934.453983912033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45934.453983912033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45934.453983912033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45934.453983912033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45934.453983912033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45934.453983912033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45934.453983912033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45934.453983912033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45934.453983912033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45934.453983912033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45934.453983912033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45934.453983912033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45934.453983912033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45934.453983912033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45934.453983912033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45934.453983912033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45934.453983912033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45934.453983912033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45934.453983912033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45934.453983912033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45934.453983912033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45934.453983912033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45934.453983912033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45934.453983912033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45934.453983912033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45934.453983912033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45934.453983912033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45934.453983912033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45934.453983912033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45934.453983912033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45934.453983912033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45934.453983912033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45934.453983912033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45934.453983912033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45934.453983912033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45934.453983912033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45934.453983912033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45934.453983912033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45934.453983912033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45934.453983912033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45934.453983912033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45934.453983912033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45934.453983912033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45934.453983912033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45934.453983912033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45934.453983912033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45934.453983912033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45934.453983912033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45934.453983912033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45934.453983912033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45934.453983912033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45934.453983912033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45934.453983912033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45934.453983912033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45934.453983912033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45934.453983912033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45934.453983912033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45934.453983912033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45934.453983912033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45934.453983912033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45934.453983912033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45934.453983912033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45934.453983912033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45934.453983912033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45934.453983912033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45934.453983912033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45934.453983912033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45934.453983912033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45934.453983912033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45934.453983912033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45934.453983912033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45934.453983912033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45934.453983912033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45934.453983912033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45934.453983912033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45934.453983912033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45934.453983912033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45934.453983912033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45934.453983912033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45934.453983912033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45934.453983912033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45934.453983912033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45934.453983912033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45934.453983912033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45934.453983912033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45934.453983912033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45934.453983912033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45934.453983912033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45934.453983912033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45934.453983912033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45934.453983912033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45934.453983912033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45934.453983912033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45934.453983912033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45934.453983912033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45934.453983912033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45934.453983912033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45934.453983912033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45934.453983912033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45934.453983912033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45934.453983912033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45934.453983912033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45934.453983912033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45934.453983912033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45934.453983912033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45934.453983912033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45934.453983912033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45934.453983912033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45934.453983912033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45934.453983912033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45934.453983912033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45934.453983912033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45934.453983912033</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2025-10-04T07:53:46Z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